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7830" tabRatio="803" firstSheet="4" activeTab="1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r:id="rId9"/>
    <sheet name="Alcance" sheetId="10" r:id="rId10"/>
    <sheet name="EDT- Actividades" sheetId="11" r:id="rId11"/>
    <sheet name="Riesgos-Cronograma" sheetId="12" r:id="rId12"/>
    <sheet name="No tocar" sheetId="13" state="hidden" r:id="rId13"/>
  </sheets>
  <externalReferences>
    <externalReference r:id="rId16"/>
  </externalReferences>
  <definedNames>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5">#REF!</definedName>
    <definedName name="Activos" localSheetId="3">#REF!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5">#REF!</definedName>
    <definedName name="ActivosP1" localSheetId="3">#REF!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5">#REF!</definedName>
    <definedName name="ActivosP10" localSheetId="3">#REF!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5">#REF!</definedName>
    <definedName name="ActivosP11" localSheetId="3">#REF!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5">#REF!</definedName>
    <definedName name="Activosp11000" localSheetId="3">#REF!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5">#REF!</definedName>
    <definedName name="ActivosP12" localSheetId="3">#REF!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5">#REF!</definedName>
    <definedName name="ActivosP2" localSheetId="3">#REF!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5">#REF!</definedName>
    <definedName name="ActivosP3" localSheetId="3">#REF!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5">#REF!</definedName>
    <definedName name="ActivosP4" localSheetId="3">#REF!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5">#REF!</definedName>
    <definedName name="ActivosP5" localSheetId="3">#REF!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5">#REF!</definedName>
    <definedName name="ActivosP6" localSheetId="3">#REF!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5">#REF!</definedName>
    <definedName name="ActivosP7" localSheetId="3">#REF!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5">#REF!</definedName>
    <definedName name="ActivosP8" localSheetId="3">#REF!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5">#REF!</definedName>
    <definedName name="ActivosP9" localSheetId="3">#REF!</definedName>
    <definedName name="ActivosP9" localSheetId="11">#REF!</definedName>
    <definedName name="ActivosP9">#REF!</definedName>
    <definedName name="_xlnm.Print_Area" localSheetId="9">'Alcance'!$B$2:$P$8</definedName>
    <definedName name="_xlnm.Print_Area" localSheetId="10">'EDT- Actividades'!$B$2:$E$7</definedName>
    <definedName name="_xlnm.Print_Area" localSheetId="2">'Indicadores'!$B$2:$I$13</definedName>
    <definedName name="_xlnm.Print_Area" localSheetId="6">'Interesados'!$B$2:$H$24</definedName>
    <definedName name="_xlnm.Print_Area" localSheetId="1">'Justificación - Objetivo'!$B$2:$P$13</definedName>
    <definedName name="_xlnm.Print_Area" localSheetId="7">'Plan de comunicaciones'!$B$2:$H$20</definedName>
    <definedName name="_xlnm.Print_Area" localSheetId="0">'Proyecto'!$C$2:$I$8</definedName>
    <definedName name="_xlnm.Print_Area" localSheetId="5">'Recursos Financieros'!$B$2:$F$8</definedName>
    <definedName name="_xlnm.Print_Area" localSheetId="3">'Recursos Humanos'!$B$2:$G$22</definedName>
    <definedName name="_xlnm.Print_Area" localSheetId="8">'Requerimientos'!$B$2:$H$23</definedName>
    <definedName name="_xlnm.Print_Area" localSheetId="11">'Riesgos-Cronograma'!$B$2:$P$20</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5">#REF!</definedName>
    <definedName name="Consulta__L" localSheetId="3">#REF!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5">#REF!</definedName>
    <definedName name="gloria" localSheetId="3">#REF!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5">#REF!</definedName>
    <definedName name="pl" localSheetId="3">#REF!</definedName>
    <definedName name="pl" localSheetId="11">#REF!</definedName>
    <definedName name="pl">#REF!</definedName>
  </definedNames>
  <calcPr fullCalcOnLoad="1"/>
</workbook>
</file>

<file path=xl/comments10.xml><?xml version="1.0" encoding="utf-8"?>
<comments xmlns="http://schemas.openxmlformats.org/spreadsheetml/2006/main">
  <authors>
    <author>RONIN</author>
    <author>Hilda Yolanda Rojas Trujillo</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 ref="D10" authorId="1">
      <text>
        <r>
          <rPr>
            <b/>
            <sz val="9"/>
            <rFont val="Tahoma"/>
            <family val="0"/>
          </rPr>
          <t>Hilda Yolanda Rojas Trujillo:</t>
        </r>
        <r>
          <rPr>
            <sz val="9"/>
            <rFont val="Tahoma"/>
            <family val="0"/>
          </rPr>
          <t xml:space="preserve">
Se modifica el alcance. Se elimina: Esta fase supone trabajar sobre las categorias de información faltantes (Procesos Administrativos y Jurisdiccionales, Gestión Documental, Gstión Financiera y Administración de Personal )</t>
        </r>
      </text>
    </comment>
    <comment ref="D18" authorId="1">
      <text>
        <r>
          <rPr>
            <b/>
            <sz val="9"/>
            <rFont val="Tahoma"/>
            <family val="0"/>
          </rPr>
          <t>Hilda Yolanda Rojas Trujillo:</t>
        </r>
        <r>
          <rPr>
            <sz val="9"/>
            <rFont val="Tahoma"/>
            <family val="0"/>
          </rPr>
          <t xml:space="preserve">
Se modifico los productos iniciales: El proyecto busca unificar las bases de datos que maneja la entidad en un único repositorio de la información, y en el proceso aplicando un sistema de calidad para las categorias de la información. El propósito es  diseñar un sistema que permita que la administración técnica y la actualización de estas bases de datos sea un proceso más facil para la entidad.</t>
        </r>
      </text>
    </comment>
  </commentList>
</comments>
</file>

<file path=xl/comments11.xml><?xml version="1.0" encoding="utf-8"?>
<comments xmlns="http://schemas.openxmlformats.org/spreadsheetml/2006/main">
  <authors>
    <author>Angela Patricia Pe?arete Ort?z</author>
    <author>Hilda Yolanda Rojas Trujillo</author>
  </authors>
  <commentList>
    <comment ref="C11" authorId="0">
      <text>
        <r>
          <rPr>
            <b/>
            <sz val="9"/>
            <rFont val="Tahoma"/>
            <family val="2"/>
          </rPr>
          <t>La elaboración de estos documentos estan a cargo del proveedor, según el contrato.</t>
        </r>
      </text>
    </comment>
    <comment ref="H10" authorId="1">
      <text>
        <r>
          <rPr>
            <b/>
            <sz val="9"/>
            <rFont val="Tahoma"/>
            <family val="0"/>
          </rPr>
          <t>Hilda Yolanda Rojas Trujillo:</t>
        </r>
        <r>
          <rPr>
            <sz val="9"/>
            <rFont val="Tahoma"/>
            <family val="0"/>
          </rPr>
          <t xml:space="preserve">
Se modificó fecha inicial: 12/06/2018 por 03/08/2018</t>
        </r>
      </text>
    </comment>
    <comment ref="E11" authorId="1">
      <text>
        <r>
          <rPr>
            <b/>
            <sz val="9"/>
            <rFont val="Tahoma"/>
            <family val="0"/>
          </rPr>
          <t>Hilda Yolanda Rojas Trujillo:</t>
        </r>
        <r>
          <rPr>
            <sz val="9"/>
            <rFont val="Tahoma"/>
            <family val="0"/>
          </rPr>
          <t xml:space="preserve">
Se modifica peso inicial de 35 por 45</t>
        </r>
      </text>
    </comment>
    <comment ref="G11" authorId="1">
      <text>
        <r>
          <rPr>
            <b/>
            <sz val="9"/>
            <rFont val="Tahoma"/>
            <family val="0"/>
          </rPr>
          <t>Hilda Yolanda Rojas Trujillo:Se modifico fecha inicial 13/06/2018  por 04/08/2018</t>
        </r>
      </text>
    </comment>
    <comment ref="H11" authorId="1">
      <text>
        <r>
          <rPr>
            <b/>
            <sz val="9"/>
            <rFont val="Tahoma"/>
            <family val="0"/>
          </rPr>
          <t>Hilda Yolanda Rojas Trujillo:</t>
        </r>
        <r>
          <rPr>
            <sz val="9"/>
            <rFont val="Tahoma"/>
            <family val="0"/>
          </rPr>
          <t xml:space="preserve">
Fecha inicial 15/08/2018 por 14/09/2018</t>
        </r>
      </text>
    </comment>
    <comment ref="B12" authorId="1">
      <text>
        <r>
          <rPr>
            <b/>
            <sz val="9"/>
            <rFont val="Tahoma"/>
            <family val="0"/>
          </rPr>
          <t>Hilda Yolanda Rojas Trujillo:</t>
        </r>
        <r>
          <rPr>
            <sz val="9"/>
            <rFont val="Tahoma"/>
            <family val="0"/>
          </rPr>
          <t xml:space="preserve">
Nombre inicial:Implementación y migración de Datos (Calidad e Integración de Datos) por Implementación (calidad e integración de datos)</t>
        </r>
      </text>
    </comment>
    <comment ref="C12" authorId="1">
      <text>
        <r>
          <rPr>
            <b/>
            <sz val="9"/>
            <rFont val="Tahoma"/>
            <family val="0"/>
          </rPr>
          <t>Hilda Yolanda Rojas Trujillo:</t>
        </r>
        <r>
          <rPr>
            <sz val="9"/>
            <rFont val="Tahoma"/>
            <family val="0"/>
          </rPr>
          <t xml:space="preserve">
Se modifica entregable inicial Modelo de Datos Fisico, Descripción de sistema utilizado en la migración de Datos al sistema de calidad de datos.</t>
        </r>
      </text>
    </comment>
    <comment ref="E12" authorId="1">
      <text>
        <r>
          <rPr>
            <b/>
            <sz val="9"/>
            <rFont val="Tahoma"/>
            <family val="0"/>
          </rPr>
          <t>Hilda Yolanda Rojas Trujillo:</t>
        </r>
        <r>
          <rPr>
            <sz val="9"/>
            <rFont val="Tahoma"/>
            <family val="0"/>
          </rPr>
          <t xml:space="preserve">
Se modifica peso inicial de 30 por 50</t>
        </r>
      </text>
    </comment>
    <comment ref="G12" authorId="1">
      <text>
        <r>
          <rPr>
            <b/>
            <sz val="9"/>
            <rFont val="Tahoma"/>
            <family val="0"/>
          </rPr>
          <t>Hilda Yolanda Rojas Trujillo:</t>
        </r>
        <r>
          <rPr>
            <sz val="9"/>
            <rFont val="Tahoma"/>
            <family val="0"/>
          </rPr>
          <t xml:space="preserve">
Fecha inicial 16/08/2018 por 15/09/2018</t>
        </r>
      </text>
    </comment>
    <comment ref="H12" authorId="1">
      <text>
        <r>
          <rPr>
            <b/>
            <sz val="9"/>
            <rFont val="Tahoma"/>
            <family val="0"/>
          </rPr>
          <t>Hilda Yolanda Rojas Trujillo:</t>
        </r>
        <r>
          <rPr>
            <sz val="9"/>
            <rFont val="Tahoma"/>
            <family val="0"/>
          </rPr>
          <t xml:space="preserve">
Fecha inicial 11/10/2018 por 31/12/2018</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D11" authorId="0">
      <text>
        <r>
          <rPr>
            <b/>
            <sz val="9"/>
            <rFont val="Tahoma"/>
            <family val="2"/>
          </rPr>
          <t>CARGO:</t>
        </r>
        <r>
          <rPr>
            <sz val="9"/>
            <rFont val="Tahoma"/>
            <family val="2"/>
          </rPr>
          <t xml:space="preserve">
Cargo  de la persona dentro de la organización</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<sst xmlns="http://schemas.openxmlformats.org/spreadsheetml/2006/main" count="527" uniqueCount="250">
  <si>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</si>
  <si>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</si>
  <si>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</si>
  <si>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</si>
  <si>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</si>
  <si>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</si>
  <si>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</si>
  <si>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</si>
  <si>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</si>
  <si>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</si>
  <si>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</si>
  <si>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</si>
  <si>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</si>
  <si>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</si>
  <si>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</si>
  <si>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</si>
  <si>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</si>
  <si>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</si>
  <si>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</si>
  <si>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</si>
  <si>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</si>
  <si>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</si>
  <si>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</si>
  <si>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</si>
  <si>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</si>
  <si>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</si>
  <si>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</si>
  <si>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</si>
  <si>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</si>
  <si>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</si>
  <si>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</si>
  <si>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</si>
  <si>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</si>
  <si>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</si>
  <si>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</si>
  <si>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</si>
  <si>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</si>
  <si>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</si>
  <si>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</si>
  <si>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</si>
  <si>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</si>
  <si>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</si>
  <si>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</si>
  <si>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</si>
  <si>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</si>
  <si>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</si>
  <si>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</si>
  <si>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</si>
  <si>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</si>
  <si>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</si>
  <si>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</si>
  <si>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</si>
  <si>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</si>
  <si>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</si>
  <si>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</si>
  <si>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</si>
  <si>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</si>
  <si>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</si>
  <si>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</si>
  <si>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</si>
  <si>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</si>
  <si>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</si>
  <si>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</si>
  <si>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</si>
  <si>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</si>
  <si>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</si>
  <si>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</si>
  <si>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</si>
  <si>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</si>
  <si>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</si>
  <si>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</si>
  <si>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</si>
  <si>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</si>
  <si>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</si>
  <si>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</si>
  <si>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</si>
  <si>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</si>
  <si>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</si>
  <si>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</si>
  <si>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</si>
  <si>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</si>
  <si>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</si>
  <si>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</si>
  <si>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</si>
  <si>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</si>
  <si>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</si>
  <si>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</si>
  <si>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</si>
  <si>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</si>
  <si>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</si>
  <si>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</si>
  <si>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</si>
  <si>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</si>
  <si>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</si>
  <si>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</si>
  <si>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</si>
  <si>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</si>
  <si>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</si>
  <si>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</si>
  <si>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</si>
  <si>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</si>
  <si>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</si>
  <si>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</si>
  <si>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</si>
  <si>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</si>
  <si>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</si>
  <si>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</si>
  <si>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</si>
  <si>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</si>
  <si>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</si>
  <si>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</si>
  <si>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</si>
  <si>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</si>
  <si>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</si>
  <si>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</si>
  <si>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</si>
  <si>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</si>
  <si>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</si>
  <si>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</si>
  <si>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</si>
  <si>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</si>
  <si>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</si>
  <si>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</si>
  <si>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</si>
  <si>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</si>
  <si>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</si>
  <si>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</si>
  <si>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</si>
  <si>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</si>
  <si>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</si>
  <si>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</si>
  <si>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</si>
  <si>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</si>
  <si>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</si>
  <si>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</si>
  <si>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</si>
  <si>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</si>
  <si>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</si>
  <si>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</si>
  <si>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</si>
  <si>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Calidad de datos fase III</t>
  </si>
  <si>
    <t xml:space="preserve">Agilizar los procesos, mediante el uso de las tecnologías de la información necesarias para facilitar la gestión de la entidad.
</t>
  </si>
  <si>
    <t>Implementar soluciones tecnológicas que permitan consolidar, actualizar y disponer información para la toma de decisiones.</t>
  </si>
  <si>
    <t xml:space="preserve">Implementar una moderna plataforma tecnológica para el sistema de calidad de Datos del dominio de información de Gestión Documental, Procesos Administrativos y jurisdiccionales, Administración de Personal y Gestión Financiera.  </t>
  </si>
  <si>
    <t>Implementar las herramientas tecnológicas orientadas a obtener la Calidad de Datos</t>
  </si>
  <si>
    <t>Porcentaje de cumplimiento de los entregables del proyecto para las fechas de entrega programadas</t>
  </si>
  <si>
    <t>Cantidad de entregables aprobados /  Cantidadde entregables programados</t>
  </si>
  <si>
    <t>Lider Técnico</t>
  </si>
  <si>
    <t>Toda comunicación con los interesados se canalizara a través del gerente del proyecto y las instrucciones al líder funcional, las dara directamente el gerente del proyecto.</t>
  </si>
  <si>
    <t>Lider Funcional</t>
  </si>
  <si>
    <t>Jefe Oficina Asesora de Planeación</t>
  </si>
  <si>
    <t>Francisco Reyes Villamizar</t>
  </si>
  <si>
    <t xml:space="preserve">Andrés Alfonso Parias Garzón </t>
  </si>
  <si>
    <t>Fabian Ulises Velandia Soto</t>
  </si>
  <si>
    <t>Hoslander Adlai Saenz Barrera</t>
  </si>
  <si>
    <t>Daniel Hernando Barragán Castro</t>
  </si>
  <si>
    <t>freyes@supersociedades.gov.co</t>
  </si>
  <si>
    <t>aparias@supersociedades.gov.co</t>
  </si>
  <si>
    <t>Director de Informática y Desarrollo</t>
  </si>
  <si>
    <t>carlosa@supersociedades.gov.co</t>
  </si>
  <si>
    <t>Coordinador del Grupo de Sistemas y Arquitectura de Tecnología.</t>
  </si>
  <si>
    <t>hectorg@supersociedades.gov.co</t>
  </si>
  <si>
    <t>FabianVS@supersociedades.gov.co</t>
  </si>
  <si>
    <t>hoslanders@supersociedades.gov.co</t>
  </si>
  <si>
    <t>danielb@supersociedades.gov.co</t>
  </si>
  <si>
    <t>Carlor Rogelio Argona Reyes</t>
  </si>
  <si>
    <t>Héctor Gerardo Guerrero García</t>
  </si>
  <si>
    <t>Carlos Martín Coy Rodriguez</t>
  </si>
  <si>
    <t>Coordinador Grupo de Innovación, Desarrollo y Arquitectura de Aplicaciones</t>
  </si>
  <si>
    <t>RigobertoPQ@supersociedades.gov.co</t>
  </si>
  <si>
    <t>Rigoberto Preciado Quintero</t>
  </si>
  <si>
    <t>Reportar avances del proyecto</t>
  </si>
  <si>
    <t>Solicitar  informes para efectos de seguimiento.</t>
  </si>
  <si>
    <t>Citación Outlook</t>
  </si>
  <si>
    <t>Planear y ejecutar el proyecto.</t>
  </si>
  <si>
    <t>Luisa Fernanda Trujillo Bernal</t>
  </si>
  <si>
    <t>Secretaria General</t>
  </si>
  <si>
    <t>LuisaTB@supersociedades.gov.co</t>
  </si>
  <si>
    <t>CarlosCR@supersociedades.gov.co</t>
  </si>
  <si>
    <t>NA</t>
  </si>
  <si>
    <t xml:space="preserve">
En  esta etapa el  proveedor debe elaborar el plan de trabajo. Hacer el levantamiento, y análisis del estado actual de la información, que permita proponer un marco de referencia alineado con los principios y definiciones realizadas por Arquitectura Empresarial y sobre el cual se definirá e implementará la calidad de los datos con las herramientas tecnológicas disponibles en la entidad. El marco de referencia debe ser aprobado por la Superintendencia de Sociedades.
</t>
  </si>
  <si>
    <t>Entrega a satisfacción</t>
  </si>
  <si>
    <t xml:space="preserve">Levantamiento de información, diseño que permita adelantar la implementación de sistema de calidad de datos en el dominio  de Gestión Documental, Procesos Administrativos y jurisdiccionales, Administración de Personal y Gestión Financiera.  </t>
  </si>
  <si>
    <t>Implementación fisica del modelo de datos y mecánismos para migrar los datos maestros</t>
  </si>
  <si>
    <t>En esta etapa se desarrollará principalmente .el diseño e implementación configuración de la herramienta tecnológica conforme al levantamiento de información teniendo en cuenta las tareas necesarias para realizar la migración de datos sobre un modelo nuevo adoptando el Gobierno de la Información sobre la politica de calidad de datos implementada en la enitdad.</t>
  </si>
  <si>
    <t>El dominio de Gestión documental tiene como fuente de información las radicaciones generadas en el sistema postal desde el año 2000, El dominio de procesos Administrativos y Jurisdiccionales tiene sus fuentes de información en el sistema SIGS y rl flujo de procesos desarrollados en BPM. El domino de gestion financiera tiene su fuente de información en el sistema STONE y el dominio de Administración de personal tiene su fuente de información en sistema de información Kactus.</t>
  </si>
  <si>
    <t>Existencia de  una política de Calidad de los Datos dentro de un Modelo de Gobierno de Datos.
El Desarrollo e implementación del proyecto no afectará los sistemas de información existentes.
Se tendrá un modelo para los datos con las mejores prácticas de diseño.</t>
  </si>
  <si>
    <t>Por definir para cada uno de los entregables.</t>
  </si>
  <si>
    <t>Elaboración Estudio de conveniencia y contrato adjudicado</t>
  </si>
  <si>
    <t>Dirección de Informática y Grupo de Arquitectura de Datos, Grupo de Contratos</t>
  </si>
  <si>
    <t>Documento de levanamiento de información
Documento de análisis y diseño del modelo de datos</t>
  </si>
  <si>
    <t>Falta de personal para el desarrollo de cada una de las etapas del proyecto</t>
  </si>
  <si>
    <t xml:space="preserve">Contratar y capacitar el personal requerido </t>
  </si>
  <si>
    <t>Gerente del proyecto</t>
  </si>
  <si>
    <t>Disponibilidad de los funcionarios claves para atender las entrevistas</t>
  </si>
  <si>
    <t>Compromiso por parte de los directivos</t>
  </si>
  <si>
    <t>Disponibilidad de los proveedores de los sistemas implementados en la entidad para atender las entrevistas</t>
  </si>
  <si>
    <t xml:space="preserve">Estudio ECO , adjudicación contrato </t>
  </si>
  <si>
    <t>Ing. Daniel Hernando Barragán Castro
Ing. Rigoberto Preciado Quintero</t>
  </si>
  <si>
    <t>Ing. Fabian Ulises Velandia Soto
Ing. Carlos Martin Coy Rodriguez</t>
  </si>
  <si>
    <t>Levantamiento de Información, análisis y diselño del modelo de datos</t>
  </si>
  <si>
    <t>Camilo Eduardo León</t>
  </si>
  <si>
    <t>Superintendente de Sociedades</t>
  </si>
  <si>
    <t>Ingrid Denesse Zapata Ariza</t>
  </si>
  <si>
    <t>Patrocinador - Superintendente Delegada  de Análisis Económico y Contable</t>
  </si>
  <si>
    <t>IngridZA@SUPERSOCIEDADES.GOV.CO</t>
  </si>
  <si>
    <t>Nicolas  Pajaro Moreno</t>
  </si>
  <si>
    <t>Superintendente Delegado para Procedimientos de Insolvencia.</t>
  </si>
  <si>
    <t>NicolasPM@SUPERSOCIEDADES.GOV.CO</t>
  </si>
  <si>
    <t>Superintendente Delegado para Inspección, Vigilancia y Control</t>
  </si>
  <si>
    <t>Monica Tobar Plazas</t>
  </si>
  <si>
    <t>Superintendente Delegada para Procedimientos Mercantiles</t>
  </si>
  <si>
    <t>MonicaTP@SUPERSOCIEDADES.GOV.CO</t>
  </si>
  <si>
    <t>Dora Maria Mesa Duarte</t>
  </si>
  <si>
    <t>Angela Patricia Peñarete ]Ortiz</t>
  </si>
  <si>
    <t xml:space="preserve">Coordinadora de Grupo de Informes Empresariales </t>
  </si>
  <si>
    <t xml:space="preserve">Funcionaria de Informes Empresariales  y Apoyo a la Gerencia </t>
  </si>
  <si>
    <t>Camilol@supersociedades.gov.co</t>
  </si>
  <si>
    <t>DoraM@supersociedades.gov.co</t>
  </si>
  <si>
    <t>AngelaP@supersociedades.gov.co</t>
  </si>
  <si>
    <t>Supervisor - Gerente</t>
  </si>
  <si>
    <t>Planear y asignar recurso</t>
  </si>
  <si>
    <t>Hacer seguimiento a la ejecución</t>
  </si>
  <si>
    <t>Nelly Carolina Barajas</t>
  </si>
  <si>
    <t>David Kepes Hoyos</t>
  </si>
  <si>
    <t>Ana Carolina Muñoz Ortiz</t>
  </si>
  <si>
    <t>Andrés Engativá</t>
  </si>
  <si>
    <t>Luisa Fernanda Palacio Cano</t>
  </si>
  <si>
    <t>Andrés Galindo</t>
  </si>
  <si>
    <t>Saide Yadira Parada Sánchez</t>
  </si>
  <si>
    <t>Gerente de Proyectos</t>
  </si>
  <si>
    <t>Arquitecto de Datos</t>
  </si>
  <si>
    <t>Analista en Datos Maestros</t>
  </si>
  <si>
    <t>Analista en Calidad de Datos</t>
  </si>
  <si>
    <t xml:space="preserve">Analista en Integración de Datos </t>
  </si>
  <si>
    <t xml:space="preserve"> Ingeniero de Pruebas de Calidad de Datos </t>
  </si>
  <si>
    <t>Documentador</t>
  </si>
  <si>
    <t>Carlos Andrés Loaiza Restrepo</t>
  </si>
  <si>
    <t>1. El contrato fue adjudicado a la empresa software estratégico S.A.S,
2. Contrato 078 de 2018 firmado el 27 de Julio de 2018.</t>
  </si>
  <si>
    <t xml:space="preserve">1. Se recibieron los siguientes documentos para revisión por parte de la Entidad:
- Kick off  
- Project Charter
-  Plan de Trabajo
2.  Se participó en la coordinación de todas las reuniones de levantamiento de información.  
3.  Se verificó el diseño y análisis del resultado del levantamiento de información,  en reuniones técnicas y de seguimiento, orientando al proveedor en esta etapa, lo que conllevó a solicitarle replantear algunos aspectos del enfoque presentado sobre el diseño del modelo de datos. 
4.  Por lo anterior, el documento de análisis y diseño así como el de Arquitectura de la Solución, que entregó el proveedor en el sitio de calidad de datos de SharePoint, están siendo revisados para que éstos documentos cumplan con el  objeto del contrato.
</t>
  </si>
  <si>
    <t xml:space="preserve">Responsable del seguimiento: Grupo de Arquitectura de Datos - SITIO CALIDAD DE DATOS </t>
  </si>
  <si>
    <t>Documento de informe final de etapa de implementación</t>
  </si>
  <si>
    <t xml:space="preserve">Dr. Fabio Andres Bonilla Sanabria
</t>
  </si>
  <si>
    <t>Documentación de la información; configuración del nuevo modelo de datos, limpieza de datos.</t>
  </si>
  <si>
    <t xml:space="preserve">Implementación (Calidad e Integración de Datos)
</t>
  </si>
  <si>
    <t>Se carga documento en el sitio de calidad de datos SharePoint, están siendo revisados cada uno de los documentos para que cumplan con el objeto del contrato.</t>
  </si>
  <si>
    <t xml:space="preserve">El proyecto busca unificar las bases de datos que maneja la entidad en un único repositorio de la información, y en el proceso aplicando un sistema de calidad para las categorias de la información. El propósito es  diseñar un sistema que permita que la administración técnica y la actualización de estas bases de datos sea un proceso más fácil para la entidad.
</t>
  </si>
  <si>
    <t>Pruebas y Ajustes</t>
  </si>
  <si>
    <t>Puesta en producción</t>
  </si>
  <si>
    <t>Cierre del proyecto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</si>
</sst>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240A]#,##0"/>
    <numFmt numFmtId="166" formatCode="dd\-mm\-yy"/>
  </numFmts>
  <fonts count="57">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color indexed="9"/>
      <name val="Arial"/>
      <family val="2"/>
    </font>
    <font>
      <b/>
      <sz val="9"/>
      <name val="Arial"/>
      <family val="2"/>
    </font>
    <font>
      <b/>
      <sz val="12"/>
      <name val="Arial"/>
      <family val="2"/>
    </font>
    <font>
      <sz val="9"/>
      <color indexed="9"/>
      <name val="Arial"/>
      <family val="2"/>
    </font>
    <font>
      <sz val="9"/>
      <name val="Tahoma"/>
      <family val="2"/>
    </font>
    <font>
      <b/>
      <sz val="9"/>
      <name val="Tahoma"/>
      <family val="2"/>
    </font>
    <font>
      <u val="single"/>
      <sz val="10"/>
      <color indexed="12"/>
      <name val="Arial"/>
      <family val="2"/>
    </font>
    <font>
      <b/>
      <u val="single"/>
      <sz val="10"/>
      <color indexed="9"/>
      <name val="Arial"/>
      <family val="2"/>
    </font>
    <font>
      <sz val="11"/>
      <name val="Arial"/>
      <family val="2"/>
    </font>
    <font>
      <sz val="14"/>
      <name val="Arial"/>
      <family val="2"/>
    </font>
    <font>
      <sz val="12"/>
      <name val="Arial"/>
      <family val="2"/>
    </font>
    <font>
      <sz val="11"/>
      <color indexed="8"/>
      <name val="Arial"/>
      <family val="2"/>
    </font>
    <font>
      <u val="single"/>
      <sz val="9"/>
      <color indexed="12"/>
      <name val="Arial"/>
      <family val="2"/>
    </font>
    <font>
      <b/>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u val="single"/>
      <sz val="9"/>
      <color theme="10"/>
      <name val="Arial"/>
      <family val="2"/>
    </font>
    <font>
      <sz val="11"/>
      <color theme="1"/>
      <name val="Arial"/>
      <family val="2"/>
    </font>
    <font>
      <sz val="11"/>
      <color rgb="FF00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4" tint="-0.24997000396251678"/>
        <bgColor indexed="64"/>
      </patternFill>
    </fill>
    <fill>
      <patternFill patternType="solid">
        <fgColor rgb="FFFFFF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bottom/>
    </border>
    <border>
      <left style="thin"/>
      <right/>
      <top style="thin"/>
      <bottom style="thin"/>
    </border>
    <border>
      <left style="thin"/>
      <right/>
      <top style="medium"/>
      <bottom style="thin"/>
    </border>
    <border>
      <left style="thin"/>
      <right/>
      <top style="thin"/>
      <bottom style="medium"/>
    </border>
    <border>
      <left/>
      <right/>
      <top style="thin"/>
      <bottom style="thin"/>
    </border>
    <border>
      <left/>
      <right/>
      <top style="thin"/>
      <bottom/>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style="thin"/>
      <top style="medium"/>
      <bottom/>
    </border>
    <border>
      <left style="thin"/>
      <right style="thin"/>
      <top style="medium"/>
      <bottom style="medium"/>
    </border>
    <border>
      <left style="thin"/>
      <right style="thin"/>
      <top/>
      <bottom/>
    </border>
    <border>
      <left style="medium"/>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318">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6"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0" xfId="53" applyFont="1" applyFill="1" applyBorder="1" applyAlignment="1" applyProtection="1">
      <alignment horizontal="center" vertical="center"/>
      <protection/>
    </xf>
    <xf numFmtId="0" fontId="50" fillId="0" borderId="0" xfId="0" applyFont="1" applyBorder="1" applyAlignment="1">
      <alignment horizontal="center" vertical="center"/>
    </xf>
    <xf numFmtId="0" fontId="4" fillId="0" borderId="0" xfId="0" applyFont="1" applyBorder="1" applyAlignment="1">
      <alignment/>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51" fillId="34" borderId="10" xfId="46" applyFont="1" applyFill="1" applyBorder="1" applyAlignment="1">
      <alignment horizontal="center" vertical="center"/>
    </xf>
    <xf numFmtId="0" fontId="6" fillId="0" borderId="0" xfId="53" applyFont="1" applyFill="1" applyBorder="1" applyAlignment="1" applyProtection="1">
      <alignment horizontal="center" vertical="center"/>
      <protection/>
    </xf>
    <xf numFmtId="0" fontId="4" fillId="0" borderId="0" xfId="0" applyFont="1" applyBorder="1" applyAlignment="1">
      <alignment horizontal="center" vertical="center" wrapText="1"/>
    </xf>
    <xf numFmtId="0" fontId="4" fillId="0" borderId="11" xfId="0" applyFont="1" applyBorder="1" applyAlignment="1">
      <alignment vertical="center" wrapText="1"/>
    </xf>
    <xf numFmtId="165"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43" fillId="33" borderId="11" xfId="46"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164"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0" fontId="52" fillId="35" borderId="11" xfId="0" applyFont="1" applyFill="1" applyBorder="1" applyAlignment="1">
      <alignment horizontal="center" vertical="center" wrapText="1"/>
    </xf>
    <xf numFmtId="0" fontId="6" fillId="0" borderId="0" xfId="53"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36" borderId="14"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0"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7" fillId="0" borderId="0" xfId="53" applyFont="1" applyFill="1" applyBorder="1" applyAlignment="1" applyProtection="1">
      <alignment vertical="center"/>
      <protection/>
    </xf>
    <xf numFmtId="0" fontId="7" fillId="0" borderId="15" xfId="53" applyFont="1" applyFill="1" applyBorder="1" applyAlignment="1" applyProtection="1">
      <alignment vertical="center"/>
      <protection/>
    </xf>
    <xf numFmtId="0" fontId="7"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52"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2"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4" fillId="0" borderId="11" xfId="0" applyFont="1" applyBorder="1" applyAlignment="1">
      <alignment horizontal="center" vertical="center" wrapText="1"/>
    </xf>
    <xf numFmtId="9" fontId="4" fillId="33" borderId="11" xfId="0" applyNumberFormat="1" applyFont="1" applyFill="1" applyBorder="1" applyAlignment="1">
      <alignment horizontal="center" vertical="center" wrapText="1"/>
    </xf>
    <xf numFmtId="0" fontId="4" fillId="33" borderId="11" xfId="46" applyFont="1" applyFill="1" applyBorder="1" applyAlignment="1">
      <alignment horizontal="center" vertical="center" wrapText="1"/>
    </xf>
    <xf numFmtId="0" fontId="53" fillId="33" borderId="11" xfId="46" applyFont="1" applyFill="1" applyBorder="1" applyAlignment="1">
      <alignment horizontal="center" vertical="center" wrapText="1"/>
    </xf>
    <xf numFmtId="0" fontId="4" fillId="33" borderId="11" xfId="53" applyFont="1" applyFill="1" applyBorder="1" applyAlignment="1">
      <alignment/>
      <protection/>
    </xf>
    <xf numFmtId="0" fontId="4" fillId="33" borderId="0" xfId="0" applyFont="1" applyFill="1" applyAlignment="1">
      <alignment/>
    </xf>
    <xf numFmtId="0" fontId="4" fillId="33" borderId="11" xfId="0" applyFont="1" applyFill="1" applyBorder="1" applyAlignment="1">
      <alignment/>
    </xf>
    <xf numFmtId="0" fontId="4" fillId="0" borderId="11" xfId="53" applyFont="1" applyBorder="1" applyAlignment="1">
      <alignment horizontal="center" vertical="center" wrapText="1"/>
      <protection/>
    </xf>
    <xf numFmtId="0" fontId="6" fillId="0" borderId="0" xfId="53" applyFont="1" applyFill="1" applyBorder="1" applyAlignment="1" applyProtection="1">
      <alignment horizontal="center" vertical="center"/>
      <protection/>
    </xf>
    <xf numFmtId="0" fontId="4" fillId="0" borderId="11" xfId="53" applyFont="1" applyBorder="1" applyAlignment="1">
      <alignment vertical="center" wrapText="1"/>
      <protection/>
    </xf>
    <xf numFmtId="0" fontId="52" fillId="35" borderId="0" xfId="53" applyFont="1" applyFill="1" applyAlignment="1">
      <alignment horizontal="center" vertical="center" wrapText="1"/>
      <protection/>
    </xf>
    <xf numFmtId="0" fontId="52" fillId="35" borderId="13" xfId="53" applyFont="1" applyFill="1" applyBorder="1" applyAlignment="1">
      <alignment horizontal="center" vertical="center" wrapText="1"/>
      <protection/>
    </xf>
    <xf numFmtId="0" fontId="4" fillId="33" borderId="11" xfId="53" applyFont="1" applyFill="1" applyBorder="1" applyAlignment="1">
      <alignment horizontal="center" vertical="center" wrapText="1"/>
      <protection/>
    </xf>
    <xf numFmtId="0" fontId="0" fillId="0" borderId="0" xfId="0" applyAlignment="1">
      <alignment horizontal="center"/>
    </xf>
    <xf numFmtId="0" fontId="13" fillId="33" borderId="11" xfId="0" applyFont="1" applyFill="1" applyBorder="1" applyAlignment="1">
      <alignment horizontal="left" vertical="center" wrapText="1"/>
    </xf>
    <xf numFmtId="0" fontId="13" fillId="33" borderId="11" xfId="0" applyFont="1" applyFill="1" applyBorder="1" applyAlignment="1">
      <alignment horizontal="center" vertical="center" wrapText="1"/>
    </xf>
    <xf numFmtId="164" fontId="54" fillId="33" borderId="11" xfId="0" applyNumberFormat="1" applyFont="1" applyFill="1" applyBorder="1" applyAlignment="1">
      <alignment horizontal="center" vertical="center" wrapText="1"/>
    </xf>
    <xf numFmtId="0" fontId="55" fillId="33" borderId="0" xfId="0" applyFont="1" applyFill="1" applyAlignment="1">
      <alignment horizontal="justify" vertical="center"/>
    </xf>
    <xf numFmtId="0" fontId="13" fillId="33" borderId="11" xfId="0" applyFont="1" applyFill="1" applyBorder="1" applyAlignment="1">
      <alignment horizontal="justify" vertical="center"/>
    </xf>
    <xf numFmtId="0" fontId="13" fillId="33" borderId="11" xfId="0" applyFont="1" applyFill="1" applyBorder="1" applyAlignment="1">
      <alignment horizontal="justify" vertical="center" wrapText="1"/>
    </xf>
    <xf numFmtId="0" fontId="4" fillId="0" borderId="0" xfId="0" applyFont="1" applyAlignment="1">
      <alignment horizontal="center" vertical="center" wrapText="1"/>
    </xf>
    <xf numFmtId="0" fontId="4" fillId="0" borderId="11" xfId="0" applyFont="1" applyBorder="1" applyAlignment="1">
      <alignment vertical="center" wrapText="1"/>
    </xf>
    <xf numFmtId="0" fontId="5" fillId="37" borderId="11" xfId="0" applyFont="1" applyFill="1" applyBorder="1" applyAlignment="1" applyProtection="1">
      <alignment horizontal="center" vertical="center" wrapText="1"/>
      <protection/>
    </xf>
    <xf numFmtId="9" fontId="5" fillId="37" borderId="11" xfId="0" applyNumberFormat="1" applyFont="1" applyFill="1" applyBorder="1" applyAlignment="1" applyProtection="1">
      <alignment horizontal="center" vertical="center" wrapText="1"/>
      <protection/>
    </xf>
    <xf numFmtId="166" fontId="5" fillId="37" borderId="11" xfId="0" applyNumberFormat="1"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33" borderId="34"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8" borderId="11" xfId="0" applyFont="1" applyFill="1" applyBorder="1" applyAlignment="1">
      <alignment horizontal="center" vertical="center" wrapText="1"/>
    </xf>
    <xf numFmtId="0" fontId="6" fillId="0" borderId="0" xfId="53" applyFont="1" applyFill="1" applyBorder="1" applyAlignment="1" applyProtection="1">
      <alignment horizontal="center" vertical="center" wrapText="1"/>
      <protection/>
    </xf>
    <xf numFmtId="0" fontId="52" fillId="35" borderId="11" xfId="0" applyFont="1" applyFill="1" applyBorder="1" applyAlignment="1">
      <alignment horizontal="left" vertical="center" wrapText="1"/>
    </xf>
    <xf numFmtId="0" fontId="0" fillId="0" borderId="11" xfId="0" applyFont="1" applyBorder="1" applyAlignment="1">
      <alignment horizontal="center" vertical="center" wrapText="1"/>
    </xf>
    <xf numFmtId="9" fontId="0" fillId="0" borderId="11" xfId="0" applyNumberFormat="1" applyFont="1" applyBorder="1" applyAlignment="1">
      <alignment horizontal="center" vertical="center" wrapText="1"/>
    </xf>
    <xf numFmtId="14" fontId="0" fillId="0" borderId="11" xfId="0" applyNumberFormat="1" applyFont="1" applyBorder="1" applyAlignment="1">
      <alignment horizontal="center" vertical="center" wrapText="1"/>
    </xf>
    <xf numFmtId="1" fontId="0" fillId="0" borderId="11" xfId="0" applyNumberFormat="1" applyFont="1" applyBorder="1" applyAlignment="1">
      <alignment horizontal="center" vertical="center" wrapText="1"/>
    </xf>
    <xf numFmtId="0" fontId="0" fillId="0" borderId="11" xfId="0" applyFont="1" applyBorder="1" applyAlignment="1">
      <alignment horizontal="justify" vertical="center" wrapText="1"/>
    </xf>
    <xf numFmtId="9" fontId="0" fillId="0" borderId="11" xfId="0" applyNumberFormat="1" applyFont="1" applyFill="1" applyBorder="1" applyAlignment="1">
      <alignment horizontal="center" vertical="center" wrapText="1"/>
    </xf>
    <xf numFmtId="9" fontId="0" fillId="0" borderId="37" xfId="0" applyNumberFormat="1" applyFont="1" applyFill="1" applyBorder="1" applyAlignment="1">
      <alignment horizontal="center" vertical="center" wrapText="1"/>
    </xf>
    <xf numFmtId="0" fontId="5" fillId="0" borderId="37" xfId="0" applyFont="1" applyFill="1" applyBorder="1" applyAlignment="1" applyProtection="1">
      <alignment horizontal="center" vertical="center" wrapText="1"/>
      <protection/>
    </xf>
    <xf numFmtId="0" fontId="0" fillId="0" borderId="3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left" vertical="center" wrapText="1"/>
    </xf>
    <xf numFmtId="0" fontId="52" fillId="35"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43" fillId="0" borderId="11" xfId="46" applyBorder="1" applyAlignment="1">
      <alignment horizontal="center"/>
    </xf>
    <xf numFmtId="0" fontId="4" fillId="33" borderId="0" xfId="53" applyFont="1" applyFill="1" applyBorder="1" applyAlignment="1">
      <alignment horizontal="center" vertical="center" wrapText="1"/>
      <protection/>
    </xf>
    <xf numFmtId="0" fontId="43" fillId="0" borderId="11" xfId="46" applyBorder="1" applyAlignment="1">
      <alignment horizontal="center" vertical="center" wrapText="1"/>
    </xf>
    <xf numFmtId="0" fontId="4" fillId="33" borderId="0" xfId="53" applyFont="1" applyFill="1" applyBorder="1" applyAlignment="1">
      <alignment vertical="top"/>
      <protection/>
    </xf>
    <xf numFmtId="0" fontId="4" fillId="33" borderId="0" xfId="46" applyFont="1" applyFill="1" applyBorder="1" applyAlignment="1">
      <alignment horizontal="center" vertical="center" wrapText="1"/>
    </xf>
    <xf numFmtId="0" fontId="53" fillId="33" borderId="0" xfId="46" applyFont="1" applyFill="1" applyBorder="1" applyAlignment="1">
      <alignment horizontal="center" vertical="center" wrapText="1"/>
    </xf>
    <xf numFmtId="0" fontId="4" fillId="33" borderId="11" xfId="53" applyFont="1" applyFill="1" applyBorder="1" applyAlignment="1">
      <alignment vertical="top" wrapText="1"/>
      <protection/>
    </xf>
    <xf numFmtId="0" fontId="4" fillId="33" borderId="11" xfId="0" applyFont="1" applyFill="1" applyBorder="1" applyAlignment="1">
      <alignment wrapText="1"/>
    </xf>
    <xf numFmtId="0" fontId="4" fillId="33" borderId="38" xfId="53" applyFont="1" applyFill="1" applyBorder="1" applyAlignment="1">
      <alignment vertical="top" wrapText="1"/>
      <protection/>
    </xf>
    <xf numFmtId="0" fontId="4" fillId="33" borderId="13" xfId="53" applyFont="1" applyFill="1" applyBorder="1" applyAlignment="1">
      <alignment vertical="top" wrapText="1"/>
      <protection/>
    </xf>
    <xf numFmtId="0" fontId="4" fillId="33" borderId="0" xfId="53" applyFont="1" applyFill="1" applyBorder="1" applyAlignment="1">
      <alignment vertical="top" wrapText="1"/>
      <protection/>
    </xf>
    <xf numFmtId="14" fontId="0" fillId="0" borderId="11" xfId="0" applyNumberFormat="1" applyFont="1" applyBorder="1" applyAlignment="1">
      <alignment vertical="center" wrapText="1"/>
    </xf>
    <xf numFmtId="14" fontId="0" fillId="0" borderId="11" xfId="0" applyNumberFormat="1" applyFont="1" applyFill="1" applyBorder="1" applyAlignment="1">
      <alignment vertical="center" wrapText="1"/>
    </xf>
    <xf numFmtId="0" fontId="0" fillId="0" borderId="11" xfId="0" applyFont="1" applyBorder="1" applyAlignment="1">
      <alignment horizontal="justify" vertical="justify" wrapText="1"/>
    </xf>
    <xf numFmtId="9" fontId="18" fillId="38" borderId="11" xfId="0" applyNumberFormat="1" applyFont="1" applyFill="1" applyBorder="1" applyAlignment="1">
      <alignment horizontal="center" vertical="center" wrapText="1"/>
    </xf>
    <xf numFmtId="9" fontId="18" fillId="38" borderId="11" xfId="55" applyFont="1" applyFill="1" applyBorder="1" applyAlignment="1">
      <alignment horizontal="center" vertical="center" wrapText="1"/>
    </xf>
    <xf numFmtId="0" fontId="0" fillId="33" borderId="11" xfId="0" applyFont="1" applyFill="1" applyBorder="1" applyAlignment="1">
      <alignment horizontal="center" vertical="center" wrapText="1"/>
    </xf>
    <xf numFmtId="0" fontId="6" fillId="0" borderId="0" xfId="0" applyFont="1" applyAlignment="1">
      <alignment horizontal="right" vertical="center" wrapText="1"/>
    </xf>
    <xf numFmtId="0" fontId="6" fillId="0" borderId="0" xfId="0" applyFont="1" applyBorder="1" applyAlignment="1">
      <alignment horizontal="right" vertical="center" wrapText="1"/>
    </xf>
    <xf numFmtId="14" fontId="18" fillId="0" borderId="11"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0" fillId="0" borderId="11" xfId="0" applyFont="1" applyFill="1" applyBorder="1" applyAlignment="1">
      <alignment horizontal="justify" vertical="center" wrapText="1"/>
    </xf>
    <xf numFmtId="0" fontId="52" fillId="35" borderId="11" xfId="0" applyFont="1" applyFill="1" applyBorder="1" applyAlignment="1">
      <alignment horizontal="left" vertical="center"/>
    </xf>
    <xf numFmtId="0" fontId="14" fillId="0" borderId="11" xfId="0" applyFont="1" applyBorder="1" applyAlignment="1">
      <alignment horizontal="left" vertical="center"/>
    </xf>
    <xf numFmtId="0" fontId="4" fillId="0" borderId="34" xfId="0" applyFont="1" applyBorder="1" applyAlignment="1">
      <alignment horizontal="left" vertical="center" wrapText="1"/>
    </xf>
    <xf numFmtId="0" fontId="4" fillId="0" borderId="31" xfId="0" applyFont="1" applyBorder="1" applyAlignment="1">
      <alignment horizontal="left" vertical="center" wrapText="1"/>
    </xf>
    <xf numFmtId="0" fontId="4" fillId="0" borderId="35" xfId="0" applyFont="1" applyBorder="1" applyAlignment="1">
      <alignment horizontal="left" vertical="center" wrapText="1"/>
    </xf>
    <xf numFmtId="0" fontId="4" fillId="0" borderId="32" xfId="0" applyFont="1" applyBorder="1" applyAlignment="1">
      <alignment horizontal="left" vertical="center" wrapText="1"/>
    </xf>
    <xf numFmtId="0" fontId="4" fillId="0" borderId="36" xfId="0" applyFont="1" applyBorder="1" applyAlignment="1">
      <alignment horizontal="left" vertical="center" wrapText="1"/>
    </xf>
    <xf numFmtId="0" fontId="4" fillId="0" borderId="33"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4" xfId="53" applyFont="1" applyFill="1" applyBorder="1" applyAlignment="1" applyProtection="1">
      <alignment horizontal="center" vertical="center"/>
      <protection/>
    </xf>
    <xf numFmtId="0" fontId="6" fillId="0" borderId="27" xfId="53" applyFont="1" applyFill="1" applyBorder="1" applyAlignment="1" applyProtection="1">
      <alignment horizontal="center" vertical="center"/>
      <protection/>
    </xf>
    <xf numFmtId="0" fontId="6" fillId="0" borderId="39" xfId="53" applyFont="1" applyFill="1" applyBorder="1" applyAlignment="1" applyProtection="1">
      <alignment horizontal="center" vertical="center"/>
      <protection/>
    </xf>
    <xf numFmtId="0" fontId="6" fillId="0" borderId="35" xfId="53" applyFont="1" applyFill="1" applyBorder="1" applyAlignment="1" applyProtection="1">
      <alignment horizontal="center" vertical="center"/>
      <protection/>
    </xf>
    <xf numFmtId="0" fontId="6" fillId="0" borderId="11" xfId="53" applyFont="1" applyFill="1" applyBorder="1" applyAlignment="1" applyProtection="1">
      <alignment horizontal="center" vertical="center"/>
      <protection/>
    </xf>
    <xf numFmtId="0" fontId="6" fillId="0" borderId="38" xfId="53" applyFont="1" applyFill="1" applyBorder="1" applyAlignment="1" applyProtection="1">
      <alignment horizontal="center" vertical="center"/>
      <protection/>
    </xf>
    <xf numFmtId="0" fontId="6" fillId="0" borderId="36" xfId="53" applyFont="1" applyFill="1" applyBorder="1" applyAlignment="1" applyProtection="1">
      <alignment horizontal="center" vertical="center"/>
      <protection/>
    </xf>
    <xf numFmtId="0" fontId="6" fillId="0" borderId="28" xfId="53" applyFont="1" applyFill="1" applyBorder="1" applyAlignment="1" applyProtection="1">
      <alignment horizontal="center" vertical="center"/>
      <protection/>
    </xf>
    <xf numFmtId="0" fontId="6" fillId="0" borderId="40" xfId="53" applyFont="1" applyFill="1" applyBorder="1" applyAlignment="1" applyProtection="1">
      <alignment horizontal="center" vertical="center"/>
      <protection/>
    </xf>
    <xf numFmtId="0" fontId="4" fillId="0" borderId="40" xfId="0" applyFont="1" applyBorder="1" applyAlignment="1">
      <alignment horizontal="left" vertical="center" wrapText="1"/>
    </xf>
    <xf numFmtId="0" fontId="52" fillId="35" borderId="38"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15" fillId="0" borderId="38" xfId="53" applyFont="1" applyBorder="1" applyAlignment="1">
      <alignment horizontal="justify" vertical="center" wrapText="1"/>
      <protection/>
    </xf>
    <xf numFmtId="0" fontId="15" fillId="0" borderId="41" xfId="53" applyFont="1" applyBorder="1" applyAlignment="1">
      <alignment horizontal="justify" vertical="center" wrapText="1"/>
      <protection/>
    </xf>
    <xf numFmtId="0" fontId="15" fillId="0" borderId="12" xfId="53" applyFont="1" applyBorder="1" applyAlignment="1">
      <alignment horizontal="justify" vertical="center" wrapText="1"/>
      <protection/>
    </xf>
    <xf numFmtId="0" fontId="52" fillId="35" borderId="42"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15" fillId="33" borderId="43" xfId="53" applyFont="1" applyFill="1" applyBorder="1" applyAlignment="1">
      <alignment horizontal="left" vertical="center" wrapText="1"/>
      <protection/>
    </xf>
    <xf numFmtId="0" fontId="15" fillId="33" borderId="42" xfId="53" applyFont="1" applyFill="1" applyBorder="1" applyAlignment="1">
      <alignment horizontal="left" vertical="center" wrapText="1"/>
      <protection/>
    </xf>
    <xf numFmtId="0" fontId="15" fillId="33" borderId="44" xfId="53" applyFont="1" applyFill="1" applyBorder="1" applyAlignment="1">
      <alignment horizontal="left" vertical="center" wrapText="1"/>
      <protection/>
    </xf>
    <xf numFmtId="0" fontId="15" fillId="33" borderId="45" xfId="53" applyFont="1" applyFill="1" applyBorder="1" applyAlignment="1">
      <alignment horizontal="left" vertical="center" wrapText="1"/>
      <protection/>
    </xf>
    <xf numFmtId="0" fontId="15" fillId="33" borderId="46" xfId="53" applyFont="1" applyFill="1" applyBorder="1" applyAlignment="1">
      <alignment horizontal="left" vertical="center" wrapText="1"/>
      <protection/>
    </xf>
    <xf numFmtId="0" fontId="15" fillId="33" borderId="47" xfId="53" applyFont="1" applyFill="1" applyBorder="1" applyAlignment="1">
      <alignment horizontal="left" vertical="center" wrapText="1"/>
      <protection/>
    </xf>
    <xf numFmtId="0" fontId="4" fillId="0" borderId="27" xfId="0" applyFont="1" applyBorder="1" applyAlignment="1">
      <alignment horizontal="left" vertical="center" wrapText="1"/>
    </xf>
    <xf numFmtId="0" fontId="4" fillId="0" borderId="48" xfId="0" applyFont="1" applyBorder="1" applyAlignment="1">
      <alignment horizontal="left" vertical="center" wrapText="1"/>
    </xf>
    <xf numFmtId="0" fontId="4" fillId="0" borderId="46" xfId="0" applyFont="1" applyBorder="1" applyAlignment="1">
      <alignment horizontal="left" vertical="center" wrapText="1"/>
    </xf>
    <xf numFmtId="0" fontId="4" fillId="0" borderId="49"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15" fillId="0" borderId="11" xfId="0" applyFont="1" applyBorder="1" applyAlignment="1">
      <alignment horizontal="left" vertical="center"/>
    </xf>
    <xf numFmtId="0" fontId="4" fillId="0" borderId="39" xfId="0" applyFont="1" applyBorder="1" applyAlignment="1">
      <alignment horizontal="left" vertical="center" wrapText="1"/>
    </xf>
    <xf numFmtId="0" fontId="4" fillId="0" borderId="38" xfId="0" applyFont="1" applyBorder="1" applyAlignment="1">
      <alignment horizontal="left" vertical="center" wrapText="1"/>
    </xf>
    <xf numFmtId="0" fontId="4" fillId="33" borderId="11" xfId="0" applyFont="1" applyFill="1" applyBorder="1" applyAlignment="1">
      <alignment horizontal="left" vertical="center" wrapText="1"/>
    </xf>
    <xf numFmtId="0" fontId="15" fillId="33" borderId="11" xfId="0" applyFont="1" applyFill="1" applyBorder="1" applyAlignment="1">
      <alignment horizontal="left"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52" fillId="35" borderId="11" xfId="0" applyFont="1" applyFill="1" applyBorder="1" applyAlignment="1">
      <alignment horizontal="center" vertical="center"/>
    </xf>
    <xf numFmtId="0" fontId="13" fillId="33" borderId="11" xfId="53" applyFont="1" applyFill="1" applyBorder="1" applyAlignment="1">
      <alignment horizontal="center" vertical="center" wrapText="1"/>
      <protection/>
    </xf>
    <xf numFmtId="0" fontId="6" fillId="0" borderId="50" xfId="53" applyFont="1" applyFill="1" applyBorder="1" applyAlignment="1" applyProtection="1">
      <alignment horizontal="center" vertical="center"/>
      <protection/>
    </xf>
    <xf numFmtId="0" fontId="6" fillId="0" borderId="51" xfId="53" applyFont="1" applyFill="1" applyBorder="1" applyAlignment="1" applyProtection="1">
      <alignment horizontal="center" vertical="center"/>
      <protection/>
    </xf>
    <xf numFmtId="0" fontId="6" fillId="0" borderId="52" xfId="53" applyFont="1" applyFill="1" applyBorder="1" applyAlignment="1" applyProtection="1">
      <alignment horizontal="center" vertical="center"/>
      <protection/>
    </xf>
    <xf numFmtId="0" fontId="6" fillId="0" borderId="53" xfId="53" applyFont="1" applyFill="1" applyBorder="1" applyAlignment="1" applyProtection="1">
      <alignment horizontal="center" vertical="center"/>
      <protection/>
    </xf>
    <xf numFmtId="0" fontId="6" fillId="0" borderId="54" xfId="53" applyFont="1" applyFill="1" applyBorder="1" applyAlignment="1" applyProtection="1">
      <alignment horizontal="center" vertical="center"/>
      <protection/>
    </xf>
    <xf numFmtId="0" fontId="6" fillId="0" borderId="55" xfId="53" applyFont="1" applyFill="1" applyBorder="1" applyAlignment="1" applyProtection="1">
      <alignment horizontal="center" vertical="center"/>
      <protection/>
    </xf>
    <xf numFmtId="0" fontId="4" fillId="0" borderId="11" xfId="0" applyFont="1" applyBorder="1" applyAlignment="1">
      <alignment horizontal="center" vertical="center" wrapText="1"/>
    </xf>
    <xf numFmtId="0" fontId="4" fillId="0" borderId="11" xfId="0" applyFont="1" applyBorder="1" applyAlignment="1">
      <alignment horizontal="left" vertical="center"/>
    </xf>
    <xf numFmtId="0" fontId="4" fillId="0" borderId="38" xfId="0" applyFont="1" applyBorder="1" applyAlignment="1">
      <alignment horizontal="center" vertical="center" wrapText="1"/>
    </xf>
    <xf numFmtId="0" fontId="4" fillId="0" borderId="12" xfId="0" applyFont="1" applyBorder="1" applyAlignment="1">
      <alignment horizontal="center" vertical="center" wrapText="1"/>
    </xf>
    <xf numFmtId="0" fontId="52" fillId="35" borderId="37" xfId="0" applyFont="1" applyFill="1" applyBorder="1" applyAlignment="1">
      <alignment horizontal="center" vertical="center"/>
    </xf>
    <xf numFmtId="0" fontId="52" fillId="35" borderId="0" xfId="0" applyFont="1" applyFill="1" applyBorder="1" applyAlignment="1">
      <alignment horizontal="center" vertical="center"/>
    </xf>
    <xf numFmtId="0" fontId="4" fillId="33" borderId="11" xfId="0" applyFont="1" applyFill="1" applyBorder="1" applyAlignment="1">
      <alignment horizontal="left" vertical="center"/>
    </xf>
    <xf numFmtId="0" fontId="52" fillId="35" borderId="38" xfId="0" applyFont="1" applyFill="1" applyBorder="1" applyAlignment="1">
      <alignment horizontal="center" vertical="center"/>
    </xf>
    <xf numFmtId="0" fontId="52" fillId="35" borderId="12" xfId="0" applyFont="1" applyFill="1" applyBorder="1" applyAlignment="1">
      <alignment horizontal="center" vertical="center"/>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61" xfId="0" applyFont="1" applyFill="1" applyBorder="1" applyAlignment="1">
      <alignment horizontal="left" vertical="center" wrapText="1"/>
    </xf>
    <xf numFmtId="0" fontId="6" fillId="33" borderId="53" xfId="53" applyFont="1" applyFill="1" applyBorder="1" applyAlignment="1" applyProtection="1">
      <alignment horizontal="center" vertical="center"/>
      <protection/>
    </xf>
    <xf numFmtId="0" fontId="6" fillId="33" borderId="54" xfId="53" applyFont="1" applyFill="1" applyBorder="1" applyAlignment="1" applyProtection="1">
      <alignment horizontal="center" vertical="center"/>
      <protection/>
    </xf>
    <xf numFmtId="0" fontId="4" fillId="33" borderId="62" xfId="0" applyFont="1" applyFill="1" applyBorder="1" applyAlignment="1">
      <alignment horizontal="left" vertical="center" wrapText="1"/>
    </xf>
    <xf numFmtId="0" fontId="4" fillId="33" borderId="63" xfId="0" applyFont="1" applyFill="1" applyBorder="1" applyAlignment="1">
      <alignment horizontal="left" vertical="center" wrapText="1"/>
    </xf>
    <xf numFmtId="0" fontId="4" fillId="33" borderId="64" xfId="0" applyFont="1" applyFill="1" applyBorder="1" applyAlignment="1">
      <alignment horizontal="left" vertical="center" wrapText="1"/>
    </xf>
    <xf numFmtId="0" fontId="6" fillId="33" borderId="56" xfId="53" applyFont="1" applyFill="1" applyBorder="1" applyAlignment="1" applyProtection="1">
      <alignment horizontal="center" vertical="center"/>
      <protection/>
    </xf>
    <xf numFmtId="0" fontId="6" fillId="33" borderId="62" xfId="53" applyFont="1" applyFill="1" applyBorder="1" applyAlignment="1" applyProtection="1">
      <alignment horizontal="center" vertical="center"/>
      <protection/>
    </xf>
    <xf numFmtId="0" fontId="6" fillId="33" borderId="57" xfId="53" applyFont="1" applyFill="1" applyBorder="1" applyAlignment="1" applyProtection="1">
      <alignment horizontal="center" vertical="center"/>
      <protection/>
    </xf>
    <xf numFmtId="0" fontId="6" fillId="33" borderId="58" xfId="53" applyFont="1" applyFill="1" applyBorder="1" applyAlignment="1" applyProtection="1">
      <alignment horizontal="center" vertical="center"/>
      <protection/>
    </xf>
    <xf numFmtId="0" fontId="6" fillId="33" borderId="63" xfId="53" applyFont="1" applyFill="1" applyBorder="1" applyAlignment="1" applyProtection="1">
      <alignment horizontal="center" vertical="center"/>
      <protection/>
    </xf>
    <xf numFmtId="0" fontId="6" fillId="33" borderId="59" xfId="53" applyFont="1" applyFill="1" applyBorder="1" applyAlignment="1" applyProtection="1">
      <alignment horizontal="center" vertical="center"/>
      <protection/>
    </xf>
    <xf numFmtId="0" fontId="6" fillId="33" borderId="60" xfId="53" applyFont="1" applyFill="1" applyBorder="1" applyAlignment="1" applyProtection="1">
      <alignment horizontal="center" vertical="center"/>
      <protection/>
    </xf>
    <xf numFmtId="0" fontId="6" fillId="33" borderId="64" xfId="53" applyFont="1" applyFill="1" applyBorder="1" applyAlignment="1" applyProtection="1">
      <alignment horizontal="center" vertical="center"/>
      <protection/>
    </xf>
    <xf numFmtId="0" fontId="6" fillId="33" borderId="61"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1" xfId="53" applyFont="1" applyFill="1" applyBorder="1" applyAlignment="1">
      <alignment horizontal="left" vertical="top"/>
      <protection/>
    </xf>
    <xf numFmtId="0" fontId="4" fillId="33" borderId="11" xfId="53" applyFont="1" applyFill="1" applyBorder="1" applyAlignment="1">
      <alignment vertical="top" wrapText="1"/>
      <protection/>
    </xf>
    <xf numFmtId="0" fontId="4" fillId="0" borderId="11" xfId="0" applyFont="1" applyBorder="1" applyAlignment="1">
      <alignment vertical="center" wrapText="1"/>
    </xf>
    <xf numFmtId="0" fontId="4" fillId="33" borderId="11" xfId="53" applyFont="1" applyFill="1" applyBorder="1" applyAlignment="1">
      <alignment vertical="top"/>
      <protection/>
    </xf>
    <xf numFmtId="0" fontId="4" fillId="33" borderId="11" xfId="53" applyFont="1" applyFill="1" applyBorder="1" applyAlignment="1">
      <alignment horizontal="left" vertical="top" wrapText="1"/>
      <protection/>
    </xf>
    <xf numFmtId="0" fontId="52" fillId="35" borderId="41" xfId="0" applyFont="1" applyFill="1" applyBorder="1" applyAlignment="1">
      <alignment horizontal="center" vertical="center"/>
    </xf>
    <xf numFmtId="0" fontId="4" fillId="0" borderId="41" xfId="0" applyFont="1" applyBorder="1" applyAlignment="1">
      <alignment horizontal="left" vertical="center"/>
    </xf>
    <xf numFmtId="0" fontId="13" fillId="33" borderId="38" xfId="0" applyFont="1" applyFill="1" applyBorder="1" applyAlignment="1">
      <alignment horizontal="justify" vertical="center" wrapText="1"/>
    </xf>
    <xf numFmtId="0" fontId="13" fillId="33" borderId="12" xfId="0" applyFont="1" applyFill="1" applyBorder="1" applyAlignment="1">
      <alignment horizontal="justify" vertical="center" wrapText="1"/>
    </xf>
    <xf numFmtId="0" fontId="13" fillId="33" borderId="38" xfId="0" applyFont="1" applyFill="1" applyBorder="1" applyAlignment="1">
      <alignment horizontal="left" vertical="center" wrapText="1"/>
    </xf>
    <xf numFmtId="0" fontId="13" fillId="33" borderId="12" xfId="0" applyFont="1" applyFill="1" applyBorder="1" applyAlignment="1">
      <alignment horizontal="left" vertical="center" wrapText="1"/>
    </xf>
    <xf numFmtId="0" fontId="4" fillId="33" borderId="27"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2"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6" fillId="33" borderId="34" xfId="53" applyFont="1" applyFill="1" applyBorder="1" applyAlignment="1" applyProtection="1">
      <alignment horizontal="center" vertical="center"/>
      <protection/>
    </xf>
    <xf numFmtId="0" fontId="6" fillId="33" borderId="27" xfId="53" applyFont="1" applyFill="1" applyBorder="1" applyAlignment="1" applyProtection="1">
      <alignment horizontal="center" vertical="center"/>
      <protection/>
    </xf>
    <xf numFmtId="0" fontId="6" fillId="33" borderId="31" xfId="53" applyFont="1" applyFill="1" applyBorder="1" applyAlignment="1" applyProtection="1">
      <alignment horizontal="center" vertical="center"/>
      <protection/>
    </xf>
    <xf numFmtId="0" fontId="6" fillId="33" borderId="35" xfId="53" applyFont="1" applyFill="1" applyBorder="1" applyAlignment="1" applyProtection="1">
      <alignment horizontal="center" vertical="center"/>
      <protection/>
    </xf>
    <xf numFmtId="0" fontId="6" fillId="33" borderId="11" xfId="53" applyFont="1" applyFill="1" applyBorder="1" applyAlignment="1" applyProtection="1">
      <alignment horizontal="center" vertical="center"/>
      <protection/>
    </xf>
    <xf numFmtId="0" fontId="6" fillId="33" borderId="32" xfId="53" applyFont="1" applyFill="1" applyBorder="1" applyAlignment="1" applyProtection="1">
      <alignment horizontal="center" vertical="center"/>
      <protection/>
    </xf>
    <xf numFmtId="0" fontId="6" fillId="33" borderId="36" xfId="53" applyFont="1" applyFill="1" applyBorder="1" applyAlignment="1" applyProtection="1">
      <alignment horizontal="center" vertical="center"/>
      <protection/>
    </xf>
    <xf numFmtId="0" fontId="6" fillId="33" borderId="28" xfId="53" applyFont="1" applyFill="1" applyBorder="1" applyAlignment="1" applyProtection="1">
      <alignment horizontal="center" vertical="center"/>
      <protection/>
    </xf>
    <xf numFmtId="0" fontId="6" fillId="33" borderId="33" xfId="53" applyFont="1" applyFill="1" applyBorder="1" applyAlignment="1" applyProtection="1">
      <alignment horizontal="center" vertical="center"/>
      <protection/>
    </xf>
    <xf numFmtId="0" fontId="0" fillId="0" borderId="4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3" xfId="0" applyFont="1" applyBorder="1" applyAlignment="1">
      <alignment horizontal="center" wrapText="1"/>
    </xf>
    <xf numFmtId="0" fontId="0" fillId="0" borderId="42" xfId="0" applyFont="1" applyBorder="1" applyAlignment="1">
      <alignment horizontal="center" wrapText="1"/>
    </xf>
    <xf numFmtId="0" fontId="0" fillId="0" borderId="44" xfId="0" applyFont="1" applyBorder="1" applyAlignment="1">
      <alignment horizontal="center" wrapText="1"/>
    </xf>
    <xf numFmtId="0" fontId="4" fillId="0" borderId="41" xfId="0" applyFont="1" applyBorder="1" applyAlignment="1">
      <alignment horizontal="left" vertical="center" wrapText="1"/>
    </xf>
    <xf numFmtId="0" fontId="4" fillId="0" borderId="12" xfId="0" applyFont="1" applyBorder="1" applyAlignment="1">
      <alignment horizontal="left" vertical="center" wrapText="1"/>
    </xf>
    <xf numFmtId="0" fontId="6" fillId="33" borderId="50" xfId="53" applyFont="1" applyFill="1" applyBorder="1" applyAlignment="1" applyProtection="1">
      <alignment horizontal="center" vertical="center" wrapText="1"/>
      <protection/>
    </xf>
    <xf numFmtId="0" fontId="6" fillId="33" borderId="51" xfId="53" applyFont="1" applyFill="1" applyBorder="1" applyAlignment="1" applyProtection="1">
      <alignment horizontal="center" vertical="center" wrapText="1"/>
      <protection/>
    </xf>
    <xf numFmtId="0" fontId="6" fillId="33" borderId="52" xfId="53" applyFont="1" applyFill="1" applyBorder="1" applyAlignment="1" applyProtection="1">
      <alignment horizontal="center" vertical="center" wrapText="1"/>
      <protection/>
    </xf>
    <xf numFmtId="0" fontId="6" fillId="33" borderId="65" xfId="53" applyFont="1" applyFill="1" applyBorder="1" applyAlignment="1" applyProtection="1">
      <alignment horizontal="center" vertical="center" wrapText="1"/>
      <protection/>
    </xf>
    <xf numFmtId="0" fontId="6" fillId="33" borderId="41" xfId="53" applyFont="1" applyFill="1" applyBorder="1" applyAlignment="1" applyProtection="1">
      <alignment horizontal="center" vertical="center" wrapText="1"/>
      <protection/>
    </xf>
    <xf numFmtId="0" fontId="6" fillId="33" borderId="66" xfId="53" applyFont="1" applyFill="1" applyBorder="1" applyAlignment="1" applyProtection="1">
      <alignment horizontal="center" vertical="center" wrapText="1"/>
      <protection/>
    </xf>
    <xf numFmtId="0" fontId="6" fillId="33" borderId="67" xfId="53" applyFont="1" applyFill="1" applyBorder="1" applyAlignment="1" applyProtection="1">
      <alignment horizontal="center" vertical="center" wrapText="1"/>
      <protection/>
    </xf>
    <xf numFmtId="0" fontId="6" fillId="33" borderId="68" xfId="53" applyFont="1" applyFill="1" applyBorder="1" applyAlignment="1" applyProtection="1">
      <alignment horizontal="center" vertical="center" wrapText="1"/>
      <protection/>
    </xf>
    <xf numFmtId="0" fontId="6" fillId="33" borderId="69" xfId="53" applyFont="1" applyFill="1" applyBorder="1" applyAlignment="1" applyProtection="1">
      <alignment horizontal="center" vertical="center" wrapText="1"/>
      <protection/>
    </xf>
    <xf numFmtId="0" fontId="6" fillId="33" borderId="29"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protection/>
    </xf>
    <xf numFmtId="0" fontId="6" fillId="33" borderId="30" xfId="53" applyFont="1" applyFill="1" applyBorder="1" applyAlignment="1" applyProtection="1">
      <alignment horizontal="center" vertical="center"/>
      <protection/>
    </xf>
    <xf numFmtId="0" fontId="4" fillId="33" borderId="34"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0" borderId="41" xfId="0" applyFont="1" applyBorder="1" applyAlignment="1">
      <alignment horizontal="center" vertical="center" wrapText="1"/>
    </xf>
    <xf numFmtId="0" fontId="4" fillId="0" borderId="38" xfId="53" applyFont="1" applyBorder="1" applyAlignment="1">
      <alignment horizontal="center" vertical="center" wrapText="1"/>
      <protection/>
    </xf>
    <xf numFmtId="0" fontId="4" fillId="0" borderId="41" xfId="53" applyFont="1" applyBorder="1" applyAlignment="1">
      <alignment horizontal="center" vertical="center" wrapText="1"/>
      <protection/>
    </xf>
    <xf numFmtId="0" fontId="4" fillId="0" borderId="12" xfId="53"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Porcentaje 3" xfId="57"/>
    <cellStyle name="Salida" xfId="58"/>
    <cellStyle name="Texto de advertencia" xfId="59"/>
    <cellStyle name="Texto explicativo" xfId="60"/>
    <cellStyle name="Título" xfId="61"/>
    <cellStyle name="Título 2" xfId="62"/>
    <cellStyle name="Título 3" xfId="63"/>
    <cellStyle name="Total" xfId="64"/>
  </cellStyles>
  <dxfs count="19">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Proyecto!A1"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2192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38100</xdr:rowOff>
    </xdr:from>
    <xdr:to>
      <xdr:col>5</xdr:col>
      <xdr:colOff>1495425</xdr:colOff>
      <xdr:row>30</xdr:row>
      <xdr:rowOff>38100</xdr:rowOff>
    </xdr:to>
    <xdr:sp>
      <xdr:nvSpPr>
        <xdr:cNvPr id="1" name="Flecha izquierda 2">
          <a:hlinkClick r:id="rId1"/>
        </xdr:cNvPr>
        <xdr:cNvSpPr>
          <a:spLocks/>
        </xdr:cNvSpPr>
      </xdr:nvSpPr>
      <xdr:spPr>
        <a:xfrm>
          <a:off x="5791200" y="6057900"/>
          <a:ext cx="962025" cy="12954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200025</xdr:colOff>
      <xdr:row>9</xdr:row>
      <xdr:rowOff>114300</xdr:rowOff>
    </xdr:to>
    <xdr:sp>
      <xdr:nvSpPr>
        <xdr:cNvPr id="1" name="Flecha izquierda 2">
          <a:hlinkClick r:id="rId1"/>
        </xdr:cNvPr>
        <xdr:cNvSpPr>
          <a:spLocks/>
        </xdr:cNvSpPr>
      </xdr:nvSpPr>
      <xdr:spPr>
        <a:xfrm>
          <a:off x="19126200" y="1552575"/>
          <a:ext cx="8858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1219200" y="219075"/>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981075</xdr:colOff>
      <xdr:row>21</xdr:row>
      <xdr:rowOff>0</xdr:rowOff>
    </xdr:from>
    <xdr:to>
      <xdr:col>6</xdr:col>
      <xdr:colOff>400050</xdr:colOff>
      <xdr:row>28</xdr:row>
      <xdr:rowOff>152400</xdr:rowOff>
    </xdr:to>
    <xdr:sp>
      <xdr:nvSpPr>
        <xdr:cNvPr id="1" name="Flecha izquierda 2">
          <a:hlinkClick r:id="rId1"/>
        </xdr:cNvPr>
        <xdr:cNvSpPr>
          <a:spLocks/>
        </xdr:cNvSpPr>
      </xdr:nvSpPr>
      <xdr:spPr>
        <a:xfrm>
          <a:off x="5419725" y="5410200"/>
          <a:ext cx="962025" cy="12858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257175</xdr:rowOff>
    </xdr:to>
    <xdr:pic>
      <xdr:nvPicPr>
        <xdr:cNvPr id="2" name="Picture 2"/>
        <xdr:cNvPicPr preferRelativeResize="1">
          <a:picLocks noChangeAspect="1"/>
        </xdr:cNvPicPr>
      </xdr:nvPicPr>
      <xdr:blipFill>
        <a:blip r:embed="rId2"/>
        <a:stretch>
          <a:fillRect/>
        </a:stretch>
      </xdr:blipFill>
      <xdr:spPr>
        <a:xfrm>
          <a:off x="561975" y="219075"/>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495300</xdr:colOff>
      <xdr:row>4</xdr:row>
      <xdr:rowOff>266700</xdr:rowOff>
    </xdr:to>
    <xdr:sp>
      <xdr:nvSpPr>
        <xdr:cNvPr id="1" name="Flecha izquierda 3">
          <a:hlinkClick r:id="rId1"/>
        </xdr:cNvPr>
        <xdr:cNvSpPr>
          <a:spLocks/>
        </xdr:cNvSpPr>
      </xdr:nvSpPr>
      <xdr:spPr>
        <a:xfrm>
          <a:off x="12020550" y="209550"/>
          <a:ext cx="962025" cy="11525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4</xdr:row>
      <xdr:rowOff>238125</xdr:rowOff>
    </xdr:from>
    <xdr:to>
      <xdr:col>14</xdr:col>
      <xdr:colOff>333375</xdr:colOff>
      <xdr:row>9</xdr:row>
      <xdr:rowOff>190500</xdr:rowOff>
    </xdr:to>
    <xdr:sp>
      <xdr:nvSpPr>
        <xdr:cNvPr id="1" name="Flecha izquierda 2">
          <a:hlinkClick r:id="rId1"/>
        </xdr:cNvPr>
        <xdr:cNvSpPr>
          <a:spLocks/>
        </xdr:cNvSpPr>
      </xdr:nvSpPr>
      <xdr:spPr>
        <a:xfrm>
          <a:off x="11601450" y="1333500"/>
          <a:ext cx="971550" cy="10477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200025</xdr:colOff>
      <xdr:row>4</xdr:row>
      <xdr:rowOff>95250</xdr:rowOff>
    </xdr:to>
    <xdr:sp>
      <xdr:nvSpPr>
        <xdr:cNvPr id="1" name="Flecha izquierda 2">
          <a:hlinkClick r:id="rId1"/>
        </xdr:cNvPr>
        <xdr:cNvSpPr>
          <a:spLocks/>
        </xdr:cNvSpPr>
      </xdr:nvSpPr>
      <xdr:spPr>
        <a:xfrm>
          <a:off x="12049125" y="0"/>
          <a:ext cx="962025"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0</xdr:row>
      <xdr:rowOff>95250</xdr:rowOff>
    </xdr:from>
    <xdr:to>
      <xdr:col>9</xdr:col>
      <xdr:colOff>323850</xdr:colOff>
      <xdr:row>5</xdr:row>
      <xdr:rowOff>266700</xdr:rowOff>
    </xdr:to>
    <xdr:sp>
      <xdr:nvSpPr>
        <xdr:cNvPr id="1" name="Flecha izquierda 2">
          <a:hlinkClick r:id="rId1"/>
        </xdr:cNvPr>
        <xdr:cNvSpPr>
          <a:spLocks/>
        </xdr:cNvSpPr>
      </xdr:nvSpPr>
      <xdr:spPr>
        <a:xfrm>
          <a:off x="13115925" y="95250"/>
          <a:ext cx="962025" cy="13335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190500"/>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11</xdr:row>
      <xdr:rowOff>114300</xdr:rowOff>
    </xdr:from>
    <xdr:to>
      <xdr:col>5</xdr:col>
      <xdr:colOff>1333500</xdr:colOff>
      <xdr:row>19</xdr:row>
      <xdr:rowOff>76200</xdr:rowOff>
    </xdr:to>
    <xdr:sp>
      <xdr:nvSpPr>
        <xdr:cNvPr id="1" name="Flecha izquierda 2">
          <a:hlinkClick r:id="rId1"/>
        </xdr:cNvPr>
        <xdr:cNvSpPr>
          <a:spLocks/>
        </xdr:cNvSpPr>
      </xdr:nvSpPr>
      <xdr:spPr>
        <a:xfrm>
          <a:off x="6610350" y="2543175"/>
          <a:ext cx="962025" cy="11811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895350</xdr:colOff>
      <xdr:row>29</xdr:row>
      <xdr:rowOff>0</xdr:rowOff>
    </xdr:from>
    <xdr:to>
      <xdr:col>5</xdr:col>
      <xdr:colOff>714375</xdr:colOff>
      <xdr:row>36</xdr:row>
      <xdr:rowOff>57150</xdr:rowOff>
    </xdr:to>
    <xdr:sp>
      <xdr:nvSpPr>
        <xdr:cNvPr id="1" name="Flecha izquierda 2">
          <a:hlinkClick r:id="rId1"/>
        </xdr:cNvPr>
        <xdr:cNvSpPr>
          <a:spLocks/>
        </xdr:cNvSpPr>
      </xdr:nvSpPr>
      <xdr:spPr>
        <a:xfrm>
          <a:off x="5838825" y="7810500"/>
          <a:ext cx="962025" cy="11239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771525</xdr:colOff>
      <xdr:row>1</xdr:row>
      <xdr:rowOff>66675</xdr:rowOff>
    </xdr:from>
    <xdr:to>
      <xdr:col>1</xdr:col>
      <xdr:colOff>1857375</xdr:colOff>
      <xdr:row>4</xdr:row>
      <xdr:rowOff>238125</xdr:rowOff>
    </xdr:to>
    <xdr:pic>
      <xdr:nvPicPr>
        <xdr:cNvPr id="1" name="Picture 2"/>
        <xdr:cNvPicPr preferRelativeResize="1">
          <a:picLocks noChangeAspect="1"/>
        </xdr:cNvPicPr>
      </xdr:nvPicPr>
      <xdr:blipFill>
        <a:blip r:embed="rId1"/>
        <a:stretch>
          <a:fillRect/>
        </a:stretch>
      </xdr:blipFill>
      <xdr:spPr>
        <a:xfrm>
          <a:off x="933450" y="228600"/>
          <a:ext cx="1085850" cy="1104900"/>
        </a:xfrm>
        <a:prstGeom prst="rect">
          <a:avLst/>
        </a:prstGeom>
        <a:noFill/>
        <a:ln w="9525" cmpd="sng">
          <a:noFill/>
        </a:ln>
      </xdr:spPr>
    </xdr:pic>
    <xdr:clientData/>
  </xdr:twoCellAnchor>
  <xdr:twoCellAnchor>
    <xdr:from>
      <xdr:col>7</xdr:col>
      <xdr:colOff>514350</xdr:colOff>
      <xdr:row>19</xdr:row>
      <xdr:rowOff>152400</xdr:rowOff>
    </xdr:from>
    <xdr:to>
      <xdr:col>10</xdr:col>
      <xdr:colOff>285750</xdr:colOff>
      <xdr:row>25</xdr:row>
      <xdr:rowOff>66675</xdr:rowOff>
    </xdr:to>
    <xdr:sp>
      <xdr:nvSpPr>
        <xdr:cNvPr id="2" name="Flecha izquierda 2">
          <a:hlinkClick r:id="rId2"/>
        </xdr:cNvPr>
        <xdr:cNvSpPr>
          <a:spLocks/>
        </xdr:cNvSpPr>
      </xdr:nvSpPr>
      <xdr:spPr>
        <a:xfrm>
          <a:off x="11249025" y="4162425"/>
          <a:ext cx="1314450" cy="828675"/>
        </a:xfrm>
        <a:prstGeom prst="leftArrow">
          <a:avLst>
            <a:gd name="adj" fmla="val -5601"/>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95250</xdr:rowOff>
    </xdr:from>
    <xdr:to>
      <xdr:col>13</xdr:col>
      <xdr:colOff>333375</xdr:colOff>
      <xdr:row>11</xdr:row>
      <xdr:rowOff>19050</xdr:rowOff>
    </xdr:to>
    <xdr:sp>
      <xdr:nvSpPr>
        <xdr:cNvPr id="1" name="Flecha izquierda 3">
          <a:hlinkClick r:id="rId1"/>
        </xdr:cNvPr>
        <xdr:cNvSpPr>
          <a:spLocks/>
        </xdr:cNvSpPr>
      </xdr:nvSpPr>
      <xdr:spPr>
        <a:xfrm>
          <a:off x="13830300" y="1543050"/>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T\Arquitectura%20de%20Datos\consultas\dependencias\Planeaci&#243;n\33_Calidad%20de%20datos%20Fase%20III%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carlosa@supersociedades.gov.co" TargetMode="External" /><Relationship Id="rId2" Type="http://schemas.openxmlformats.org/officeDocument/2006/relationships/hyperlink" Target="mailto:hectorg@supersociedades.gov.co" TargetMode="External" /><Relationship Id="rId3" Type="http://schemas.openxmlformats.org/officeDocument/2006/relationships/hyperlink" Target="mailto:FabianVS@supersociedades.gov.co" TargetMode="External" /><Relationship Id="rId4" Type="http://schemas.openxmlformats.org/officeDocument/2006/relationships/hyperlink" Target="mailto:hoslanders@supersociedades.gov.co" TargetMode="External" /><Relationship Id="rId5" Type="http://schemas.openxmlformats.org/officeDocument/2006/relationships/hyperlink" Target="mailto:freyes@supersociedades.gov.co" TargetMode="External" /><Relationship Id="rId6" Type="http://schemas.openxmlformats.org/officeDocument/2006/relationships/hyperlink" Target="mailto:aparias@supersociedades.gov.co" TargetMode="External" /><Relationship Id="rId7" Type="http://schemas.openxmlformats.org/officeDocument/2006/relationships/hyperlink" Target="mailto:danielb@supersociedades.gov.co" TargetMode="External" /><Relationship Id="rId8" Type="http://schemas.openxmlformats.org/officeDocument/2006/relationships/hyperlink" Target="mailto:RigobertoPQ@supersociedades.gov.co" TargetMode="External" /><Relationship Id="rId9" Type="http://schemas.openxmlformats.org/officeDocument/2006/relationships/hyperlink" Target="mailto:CarlosCR@supersociedades.gov.co" TargetMode="External" /><Relationship Id="rId10" Type="http://schemas.openxmlformats.org/officeDocument/2006/relationships/hyperlink" Target="mailto:LuisaTB@supersociedades.gov.co" TargetMode="External" /><Relationship Id="rId11" Type="http://schemas.openxmlformats.org/officeDocument/2006/relationships/hyperlink" Target="mailto:MonicaTP@SUPERSOCIEDADES.GOV.CO" TargetMode="External" /><Relationship Id="rId12" Type="http://schemas.openxmlformats.org/officeDocument/2006/relationships/hyperlink" Target="mailto:Camilol@supersociedades.gov.co" TargetMode="External" /><Relationship Id="rId13" Type="http://schemas.openxmlformats.org/officeDocument/2006/relationships/hyperlink" Target="mailto:DoraM@supersociedades.gov.co" TargetMode="External" /><Relationship Id="rId14" Type="http://schemas.openxmlformats.org/officeDocument/2006/relationships/hyperlink" Target="mailto:AngelaP@supersociedades.gov.co" TargetMode="External" /><Relationship Id="rId15" Type="http://schemas.openxmlformats.org/officeDocument/2006/relationships/comments" Target="../comments7.xml" /><Relationship Id="rId16" Type="http://schemas.openxmlformats.org/officeDocument/2006/relationships/vmlDrawing" Target="../drawings/vmlDrawing6.vml" /><Relationship Id="rId17" Type="http://schemas.openxmlformats.org/officeDocument/2006/relationships/drawing" Target="../drawings/drawing7.xml" /><Relationship Id="rId1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2:S16"/>
  <sheetViews>
    <sheetView showGridLines="0" zoomScale="90" zoomScaleNormal="90" zoomScalePageLayoutView="0" workbookViewId="0" topLeftCell="A1">
      <selection activeCell="G13" sqref="G13"/>
    </sheetView>
  </sheetViews>
  <sheetFormatPr defaultColWidth="11.421875" defaultRowHeight="12.75"/>
  <cols>
    <col min="1" max="1" width="11.42187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1875" style="1" customWidth="1"/>
  </cols>
  <sheetData>
    <row r="1" ht="37.5" customHeight="1" thickBot="1"/>
    <row r="2" spans="1:19" s="13" customFormat="1" ht="26.25" customHeight="1">
      <c r="A2" s="52"/>
      <c r="B2" s="177"/>
      <c r="C2" s="178"/>
      <c r="D2" s="179" t="s">
        <v>124</v>
      </c>
      <c r="E2" s="180"/>
      <c r="F2" s="180"/>
      <c r="G2" s="180"/>
      <c r="H2" s="180"/>
      <c r="I2" s="180"/>
      <c r="J2" s="181"/>
      <c r="K2" s="167" t="s">
        <v>125</v>
      </c>
      <c r="L2" s="168"/>
      <c r="S2" s="16"/>
    </row>
    <row r="3" spans="1:19" s="13" customFormat="1" ht="23.25" customHeight="1">
      <c r="A3" s="52"/>
      <c r="B3" s="173"/>
      <c r="C3" s="174"/>
      <c r="D3" s="182" t="s">
        <v>126</v>
      </c>
      <c r="E3" s="183"/>
      <c r="F3" s="183"/>
      <c r="G3" s="183"/>
      <c r="H3" s="183"/>
      <c r="I3" s="183"/>
      <c r="J3" s="184"/>
      <c r="K3" s="169" t="s">
        <v>131</v>
      </c>
      <c r="L3" s="170"/>
      <c r="S3" s="16"/>
    </row>
    <row r="4" spans="1:19" s="13" customFormat="1" ht="24" customHeight="1">
      <c r="A4" s="52"/>
      <c r="B4" s="173"/>
      <c r="C4" s="174"/>
      <c r="D4" s="182" t="s">
        <v>127</v>
      </c>
      <c r="E4" s="183"/>
      <c r="F4" s="183"/>
      <c r="G4" s="183"/>
      <c r="H4" s="183"/>
      <c r="I4" s="183"/>
      <c r="J4" s="184"/>
      <c r="K4" s="169" t="s">
        <v>128</v>
      </c>
      <c r="L4" s="170"/>
      <c r="S4" s="16"/>
    </row>
    <row r="5" spans="1:19" s="13" customFormat="1" ht="22.5" customHeight="1" thickBot="1">
      <c r="A5" s="52"/>
      <c r="B5" s="175"/>
      <c r="C5" s="176"/>
      <c r="D5" s="185" t="s">
        <v>129</v>
      </c>
      <c r="E5" s="186"/>
      <c r="F5" s="186"/>
      <c r="G5" s="186"/>
      <c r="H5" s="186"/>
      <c r="I5" s="186"/>
      <c r="J5" s="187"/>
      <c r="K5" s="171" t="s">
        <v>130</v>
      </c>
      <c r="L5" s="172"/>
      <c r="S5" s="16"/>
    </row>
    <row r="6" spans="3:9" ht="5.25" customHeight="1">
      <c r="C6" s="14"/>
      <c r="D6" s="14"/>
      <c r="E6" s="14"/>
      <c r="F6" s="14"/>
      <c r="G6" s="14"/>
      <c r="H6" s="14"/>
      <c r="I6" s="14"/>
    </row>
    <row r="7" spans="3:19" ht="29.25" customHeight="1">
      <c r="C7" s="165" t="s">
        <v>0</v>
      </c>
      <c r="D7" s="165"/>
      <c r="E7" s="166" t="s">
        <v>140</v>
      </c>
      <c r="F7" s="166"/>
      <c r="G7" s="166"/>
      <c r="H7" s="166"/>
      <c r="I7" s="166"/>
      <c r="J7" s="166"/>
      <c r="K7" s="166"/>
      <c r="S7" s="1"/>
    </row>
    <row r="8" spans="3:19" ht="6.75" customHeight="1">
      <c r="C8" s="8"/>
      <c r="D8" s="8"/>
      <c r="E8" s="9"/>
      <c r="F8" s="9"/>
      <c r="G8" s="9"/>
      <c r="H8" s="9"/>
      <c r="I8" s="9"/>
      <c r="S8" s="1"/>
    </row>
    <row r="9" spans="3:19" ht="6.75" customHeight="1" thickBot="1">
      <c r="C9" s="8"/>
      <c r="D9" s="8"/>
      <c r="E9" s="9"/>
      <c r="F9" s="9"/>
      <c r="G9" s="9"/>
      <c r="H9" s="9"/>
      <c r="I9" s="9"/>
      <c r="S9" s="1"/>
    </row>
    <row r="10" spans="2:12" ht="12.75" thickBot="1">
      <c r="B10" s="53"/>
      <c r="C10" s="54"/>
      <c r="D10" s="54"/>
      <c r="E10" s="54"/>
      <c r="F10" s="54"/>
      <c r="G10" s="54"/>
      <c r="H10" s="54"/>
      <c r="I10" s="54"/>
      <c r="J10" s="54"/>
      <c r="K10" s="54"/>
      <c r="L10" s="55"/>
    </row>
    <row r="11" spans="2:12" ht="39.75" customHeight="1" thickBot="1">
      <c r="B11" s="56"/>
      <c r="C11" s="19" t="s">
        <v>35</v>
      </c>
      <c r="D11" s="57"/>
      <c r="E11" s="19" t="s">
        <v>36</v>
      </c>
      <c r="F11" s="57"/>
      <c r="G11" s="19" t="s">
        <v>49</v>
      </c>
      <c r="H11" s="57"/>
      <c r="I11" s="19" t="s">
        <v>72</v>
      </c>
      <c r="J11" s="57"/>
      <c r="K11" s="19" t="s">
        <v>50</v>
      </c>
      <c r="L11" s="58"/>
    </row>
    <row r="12" spans="2:12" ht="15" customHeight="1" thickBot="1">
      <c r="B12" s="56"/>
      <c r="C12" s="57"/>
      <c r="D12" s="57"/>
      <c r="E12" s="57"/>
      <c r="F12" s="57"/>
      <c r="G12" s="57"/>
      <c r="H12" s="57"/>
      <c r="I12" s="57"/>
      <c r="J12" s="57"/>
      <c r="K12" s="57"/>
      <c r="L12" s="58"/>
    </row>
    <row r="13" spans="2:12" ht="39.75" customHeight="1" thickBot="1">
      <c r="B13" s="56"/>
      <c r="C13" s="19" t="s">
        <v>37</v>
      </c>
      <c r="D13" s="57"/>
      <c r="E13" s="19" t="s">
        <v>38</v>
      </c>
      <c r="F13" s="57"/>
      <c r="G13" s="19" t="s">
        <v>39</v>
      </c>
      <c r="H13" s="57"/>
      <c r="I13" s="19" t="s">
        <v>51</v>
      </c>
      <c r="J13" s="57"/>
      <c r="K13" s="19" t="s">
        <v>40</v>
      </c>
      <c r="L13" s="58"/>
    </row>
    <row r="14" spans="2:12" ht="15" customHeight="1" thickBot="1">
      <c r="B14" s="56"/>
      <c r="C14" s="57"/>
      <c r="D14" s="57"/>
      <c r="E14" s="57"/>
      <c r="F14" s="57"/>
      <c r="G14" s="57"/>
      <c r="H14" s="57"/>
      <c r="I14" s="57"/>
      <c r="J14" s="57"/>
      <c r="K14" s="57"/>
      <c r="L14" s="58"/>
    </row>
    <row r="15" spans="2:12" ht="37.5" customHeight="1" thickBot="1">
      <c r="B15" s="56"/>
      <c r="C15" s="57"/>
      <c r="D15" s="57"/>
      <c r="E15" s="57"/>
      <c r="F15" s="57"/>
      <c r="G15" s="19" t="s">
        <v>41</v>
      </c>
      <c r="H15" s="57"/>
      <c r="I15" s="57"/>
      <c r="J15" s="57"/>
      <c r="K15" s="57"/>
      <c r="L15" s="58"/>
    </row>
    <row r="16" spans="2:12" ht="12.75" thickBot="1">
      <c r="B16" s="59"/>
      <c r="C16" s="60"/>
      <c r="D16" s="60"/>
      <c r="E16" s="60"/>
      <c r="F16" s="60"/>
      <c r="G16" s="60"/>
      <c r="H16" s="60"/>
      <c r="I16" s="60"/>
      <c r="J16" s="60"/>
      <c r="K16" s="60"/>
      <c r="L16" s="61"/>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AE20"/>
  <sheetViews>
    <sheetView showGridLines="0" zoomScale="110" zoomScaleNormal="110" zoomScalePageLayoutView="0" workbookViewId="0" topLeftCell="A8">
      <selection activeCell="D20" sqref="D20:P20"/>
    </sheetView>
  </sheetViews>
  <sheetFormatPr defaultColWidth="11.42187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255"/>
      <c r="C2" s="256"/>
      <c r="D2" s="277" t="s">
        <v>124</v>
      </c>
      <c r="E2" s="278"/>
      <c r="F2" s="278"/>
      <c r="G2" s="278"/>
      <c r="H2" s="278"/>
      <c r="I2" s="278"/>
      <c r="J2" s="279"/>
      <c r="K2" s="84"/>
      <c r="L2" s="82"/>
      <c r="M2" s="272" t="str">
        <f>Proyecto!K2</f>
        <v>Codigo: GC-F-015</v>
      </c>
      <c r="N2" s="272"/>
      <c r="O2" s="272"/>
      <c r="P2" s="273"/>
      <c r="R2" s="11"/>
      <c r="S2" s="11"/>
      <c r="T2" s="11"/>
      <c r="U2" s="15"/>
      <c r="AE2" s="16"/>
    </row>
    <row r="3" spans="2:31" s="12" customFormat="1" ht="23.25" customHeight="1">
      <c r="B3" s="257"/>
      <c r="C3" s="258"/>
      <c r="D3" s="280" t="s">
        <v>126</v>
      </c>
      <c r="E3" s="281"/>
      <c r="F3" s="281"/>
      <c r="G3" s="281"/>
      <c r="H3" s="281"/>
      <c r="I3" s="281"/>
      <c r="J3" s="282"/>
      <c r="K3" s="29"/>
      <c r="L3" s="62"/>
      <c r="M3" s="213" t="str">
        <f>Proyecto!K3</f>
        <v>Fecha: 17 de septiembre de 2014</v>
      </c>
      <c r="N3" s="213"/>
      <c r="O3" s="213"/>
      <c r="P3" s="274"/>
      <c r="R3" s="11"/>
      <c r="S3" s="11"/>
      <c r="T3" s="11"/>
      <c r="U3" s="15"/>
      <c r="AE3" s="16"/>
    </row>
    <row r="4" spans="2:31" s="12" customFormat="1" ht="24" customHeight="1">
      <c r="B4" s="257"/>
      <c r="C4" s="258"/>
      <c r="D4" s="280" t="s">
        <v>127</v>
      </c>
      <c r="E4" s="281"/>
      <c r="F4" s="281"/>
      <c r="G4" s="281"/>
      <c r="H4" s="281"/>
      <c r="I4" s="281"/>
      <c r="J4" s="282"/>
      <c r="K4" s="29"/>
      <c r="L4" s="62"/>
      <c r="M4" s="213" t="str">
        <f>Proyecto!K4</f>
        <v>Version 001</v>
      </c>
      <c r="N4" s="213"/>
      <c r="O4" s="213"/>
      <c r="P4" s="274"/>
      <c r="R4" s="11"/>
      <c r="U4" s="15"/>
      <c r="AE4" s="16"/>
    </row>
    <row r="5" spans="2:31" s="12" customFormat="1" ht="22.5" customHeight="1" thickBot="1">
      <c r="B5" s="259"/>
      <c r="C5" s="260"/>
      <c r="D5" s="283" t="s">
        <v>129</v>
      </c>
      <c r="E5" s="284"/>
      <c r="F5" s="284"/>
      <c r="G5" s="284"/>
      <c r="H5" s="284"/>
      <c r="I5" s="284"/>
      <c r="J5" s="285"/>
      <c r="K5" s="85"/>
      <c r="L5" s="83"/>
      <c r="M5" s="275" t="s">
        <v>130</v>
      </c>
      <c r="N5" s="275"/>
      <c r="O5" s="275"/>
      <c r="P5" s="276"/>
      <c r="R5" s="11"/>
      <c r="U5" s="11"/>
      <c r="AE5" s="16"/>
    </row>
    <row r="6" spans="2:16" ht="5.25" customHeight="1">
      <c r="B6" s="5"/>
      <c r="C6" s="5"/>
      <c r="D6" s="5"/>
      <c r="E6" s="5"/>
      <c r="F6" s="5"/>
      <c r="G6" s="5"/>
      <c r="H6" s="5"/>
      <c r="I6" s="5"/>
      <c r="J6" s="5"/>
      <c r="K6" s="5"/>
      <c r="L6" s="5"/>
      <c r="M6" s="5"/>
      <c r="N6" s="5"/>
      <c r="O6" s="5"/>
      <c r="P6" s="5"/>
    </row>
    <row r="7" spans="2:31" ht="29.25" customHeight="1">
      <c r="B7" s="165" t="s">
        <v>0</v>
      </c>
      <c r="C7" s="165"/>
      <c r="D7" s="227" t="str">
        <f>Proyecto!$E$7</f>
        <v>Calidad de datos fase III</v>
      </c>
      <c r="E7" s="227"/>
      <c r="F7" s="227"/>
      <c r="G7" s="227"/>
      <c r="H7" s="227"/>
      <c r="I7" s="227"/>
      <c r="J7" s="227"/>
      <c r="K7" s="227"/>
      <c r="L7" s="227"/>
      <c r="M7" s="227"/>
      <c r="N7" s="227"/>
      <c r="O7" s="227"/>
      <c r="P7" s="227"/>
      <c r="AE7" s="1"/>
    </row>
    <row r="8" spans="2:31" ht="6.75" customHeight="1">
      <c r="B8" s="8"/>
      <c r="C8" s="8"/>
      <c r="D8" s="9"/>
      <c r="E8" s="9"/>
      <c r="F8" s="9"/>
      <c r="G8" s="9"/>
      <c r="H8" s="9"/>
      <c r="I8" s="9"/>
      <c r="J8" s="9"/>
      <c r="K8" s="9"/>
      <c r="L8" s="9"/>
      <c r="M8" s="9"/>
      <c r="N8" s="9"/>
      <c r="O8" s="9"/>
      <c r="P8" s="9"/>
      <c r="AE8" s="1"/>
    </row>
    <row r="9" ht="12"/>
    <row r="10" spans="2:31" ht="61.5" customHeight="1">
      <c r="B10" s="165" t="s">
        <v>29</v>
      </c>
      <c r="C10" s="165"/>
      <c r="D10" s="206" t="s">
        <v>246</v>
      </c>
      <c r="E10" s="227"/>
      <c r="F10" s="227"/>
      <c r="G10" s="227"/>
      <c r="H10" s="227"/>
      <c r="I10" s="227"/>
      <c r="J10" s="227"/>
      <c r="K10" s="227"/>
      <c r="L10" s="227"/>
      <c r="M10" s="227"/>
      <c r="N10" s="227"/>
      <c r="O10" s="227"/>
      <c r="P10" s="227"/>
      <c r="AE10" s="1"/>
    </row>
    <row r="11" ht="12"/>
    <row r="12" spans="2:16" ht="30" customHeight="1">
      <c r="B12" s="165" t="s">
        <v>30</v>
      </c>
      <c r="C12" s="165"/>
      <c r="D12" s="206" t="s">
        <v>179</v>
      </c>
      <c r="E12" s="206"/>
      <c r="F12" s="206"/>
      <c r="G12" s="206"/>
      <c r="H12" s="206"/>
      <c r="I12" s="206"/>
      <c r="J12" s="206"/>
      <c r="K12" s="206"/>
      <c r="L12" s="206"/>
      <c r="M12" s="206"/>
      <c r="N12" s="206"/>
      <c r="O12" s="206"/>
      <c r="P12" s="206"/>
    </row>
    <row r="13" spans="2:31" ht="6.75" customHeight="1">
      <c r="B13" s="8"/>
      <c r="C13" s="8"/>
      <c r="D13" s="9"/>
      <c r="E13" s="9"/>
      <c r="F13" s="9"/>
      <c r="G13" s="9"/>
      <c r="H13" s="9"/>
      <c r="I13" s="9"/>
      <c r="J13" s="9"/>
      <c r="K13" s="9"/>
      <c r="L13" s="9"/>
      <c r="M13" s="9"/>
      <c r="N13" s="9"/>
      <c r="O13" s="9"/>
      <c r="P13" s="9"/>
      <c r="AE13" s="1"/>
    </row>
    <row r="14" spans="2:16" ht="51.75" customHeight="1">
      <c r="B14" s="165" t="s">
        <v>31</v>
      </c>
      <c r="C14" s="165"/>
      <c r="D14" s="206" t="s">
        <v>185</v>
      </c>
      <c r="E14" s="206"/>
      <c r="F14" s="206"/>
      <c r="G14" s="206"/>
      <c r="H14" s="206"/>
      <c r="I14" s="206"/>
      <c r="J14" s="206"/>
      <c r="K14" s="206"/>
      <c r="L14" s="206"/>
      <c r="M14" s="206"/>
      <c r="N14" s="206"/>
      <c r="O14" s="206"/>
      <c r="P14" s="206"/>
    </row>
    <row r="15" spans="2:31" ht="6.75" customHeight="1">
      <c r="B15" s="8"/>
      <c r="C15" s="8"/>
      <c r="D15" s="9"/>
      <c r="E15" s="9"/>
      <c r="F15" s="9"/>
      <c r="G15" s="9"/>
      <c r="H15" s="9"/>
      <c r="I15" s="9"/>
      <c r="J15" s="9"/>
      <c r="K15" s="9"/>
      <c r="L15" s="9"/>
      <c r="M15" s="9"/>
      <c r="N15" s="9"/>
      <c r="O15" s="9"/>
      <c r="P15" s="9"/>
      <c r="AE15" s="1"/>
    </row>
    <row r="16" spans="2:16" ht="44.25" customHeight="1">
      <c r="B16" s="165" t="s">
        <v>32</v>
      </c>
      <c r="C16" s="165"/>
      <c r="D16" s="206" t="s">
        <v>186</v>
      </c>
      <c r="E16" s="206"/>
      <c r="F16" s="206"/>
      <c r="G16" s="206"/>
      <c r="H16" s="206"/>
      <c r="I16" s="206"/>
      <c r="J16" s="206"/>
      <c r="K16" s="206"/>
      <c r="L16" s="206"/>
      <c r="M16" s="206"/>
      <c r="N16" s="206"/>
      <c r="O16" s="206"/>
      <c r="P16" s="206"/>
    </row>
    <row r="17" spans="2:31" ht="6.75" customHeight="1">
      <c r="B17" s="8"/>
      <c r="C17" s="8"/>
      <c r="D17" s="9"/>
      <c r="E17" s="9"/>
      <c r="F17" s="9"/>
      <c r="G17" s="9"/>
      <c r="H17" s="9"/>
      <c r="I17" s="9"/>
      <c r="J17" s="9"/>
      <c r="K17" s="9"/>
      <c r="L17" s="9"/>
      <c r="M17" s="9"/>
      <c r="N17" s="9"/>
      <c r="O17" s="9"/>
      <c r="P17" s="9"/>
      <c r="AE17" s="1"/>
    </row>
    <row r="18" spans="2:16" ht="30" customHeight="1">
      <c r="B18" s="165" t="s">
        <v>33</v>
      </c>
      <c r="C18" s="165"/>
      <c r="D18" s="206" t="s">
        <v>243</v>
      </c>
      <c r="E18" s="206"/>
      <c r="F18" s="206"/>
      <c r="G18" s="206"/>
      <c r="H18" s="206"/>
      <c r="I18" s="206"/>
      <c r="J18" s="206"/>
      <c r="K18" s="206"/>
      <c r="L18" s="206"/>
      <c r="M18" s="206"/>
      <c r="N18" s="206"/>
      <c r="O18" s="206"/>
      <c r="P18" s="206"/>
    </row>
    <row r="19" spans="2:31" ht="6.75" customHeight="1">
      <c r="B19" s="8"/>
      <c r="C19" s="8"/>
      <c r="D19" s="9"/>
      <c r="E19" s="9"/>
      <c r="F19" s="9"/>
      <c r="G19" s="9"/>
      <c r="H19" s="9"/>
      <c r="I19" s="9"/>
      <c r="J19" s="9"/>
      <c r="K19" s="9"/>
      <c r="L19" s="9"/>
      <c r="M19" s="9"/>
      <c r="N19" s="9"/>
      <c r="O19" s="9"/>
      <c r="P19" s="9"/>
      <c r="AE19" s="1"/>
    </row>
    <row r="20" spans="2:16" ht="30" customHeight="1">
      <c r="B20" s="165" t="s">
        <v>34</v>
      </c>
      <c r="C20" s="165"/>
      <c r="D20" s="206" t="s">
        <v>187</v>
      </c>
      <c r="E20" s="206"/>
      <c r="F20" s="206"/>
      <c r="G20" s="206"/>
      <c r="H20" s="206"/>
      <c r="I20" s="206"/>
      <c r="J20" s="206"/>
      <c r="K20" s="206"/>
      <c r="L20" s="206"/>
      <c r="M20" s="206"/>
      <c r="N20" s="206"/>
      <c r="O20" s="206"/>
      <c r="P20" s="206"/>
    </row>
  </sheetData>
  <sheetProtection/>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N16"/>
  <sheetViews>
    <sheetView showGridLines="0" tabSelected="1" zoomScale="80" zoomScaleNormal="80" zoomScalePageLayoutView="0" workbookViewId="0" topLeftCell="A10">
      <selection activeCell="B14" sqref="B14"/>
    </sheetView>
  </sheetViews>
  <sheetFormatPr defaultColWidth="11.421875" defaultRowHeight="12.75"/>
  <cols>
    <col min="1" max="1" width="7.57421875" style="160" customWidth="1"/>
    <col min="2" max="2" width="38.00390625" style="111" customWidth="1"/>
    <col min="3" max="3" width="36.140625" style="111" customWidth="1"/>
    <col min="4" max="4" width="11.00390625" style="111" customWidth="1"/>
    <col min="5" max="5" width="11.421875" style="111" customWidth="1"/>
    <col min="6" max="6" width="30.8515625" style="111" bestFit="1" customWidth="1"/>
    <col min="7" max="9" width="17.57421875" style="111" customWidth="1"/>
    <col min="10" max="10" width="69.421875" style="111" customWidth="1"/>
    <col min="11" max="11" width="12.57421875" style="111" customWidth="1"/>
    <col min="12" max="12" width="10.140625" style="111" customWidth="1"/>
    <col min="13" max="13" width="8.140625" style="2" customWidth="1"/>
    <col min="14" max="234" width="9.140625" style="1" customWidth="1"/>
    <col min="235" max="16384" width="11.421875" style="1" customWidth="1"/>
  </cols>
  <sheetData>
    <row r="1" ht="12.75" thickBot="1"/>
    <row r="2" spans="1:14" s="18" customFormat="1" ht="26.25" customHeight="1">
      <c r="A2" s="161"/>
      <c r="B2" s="120"/>
      <c r="C2" s="293" t="s">
        <v>124</v>
      </c>
      <c r="D2" s="294"/>
      <c r="E2" s="294"/>
      <c r="F2" s="294"/>
      <c r="G2" s="294"/>
      <c r="H2" s="294"/>
      <c r="I2" s="294"/>
      <c r="J2" s="295"/>
      <c r="K2" s="123" t="str">
        <f>Proyecto!K2</f>
        <v>Codigo: GC-F-015</v>
      </c>
      <c r="L2" s="117"/>
      <c r="M2" s="76"/>
      <c r="N2" s="76"/>
    </row>
    <row r="3" spans="1:14" s="18" customFormat="1" ht="23.25" customHeight="1">
      <c r="A3" s="161"/>
      <c r="B3" s="121"/>
      <c r="C3" s="296" t="s">
        <v>126</v>
      </c>
      <c r="D3" s="297"/>
      <c r="E3" s="297"/>
      <c r="F3" s="297"/>
      <c r="G3" s="297"/>
      <c r="H3" s="297"/>
      <c r="I3" s="297"/>
      <c r="J3" s="298"/>
      <c r="K3" s="124" t="str">
        <f>Proyecto!K3</f>
        <v>Fecha: 17 de septiembre de 2014</v>
      </c>
      <c r="L3" s="118"/>
      <c r="M3" s="76"/>
      <c r="N3" s="76"/>
    </row>
    <row r="4" spans="1:14" s="18" customFormat="1" ht="24" customHeight="1">
      <c r="A4" s="161"/>
      <c r="B4" s="121"/>
      <c r="C4" s="296" t="s">
        <v>127</v>
      </c>
      <c r="D4" s="297"/>
      <c r="E4" s="297"/>
      <c r="F4" s="297"/>
      <c r="G4" s="297"/>
      <c r="H4" s="297"/>
      <c r="I4" s="297"/>
      <c r="J4" s="298"/>
      <c r="K4" s="124" t="str">
        <f>Proyecto!K4</f>
        <v>Version 001</v>
      </c>
      <c r="L4" s="118"/>
      <c r="M4" s="76"/>
      <c r="N4" s="76"/>
    </row>
    <row r="5" spans="1:14" s="18" customFormat="1" ht="22.5" customHeight="1" thickBot="1">
      <c r="A5" s="161"/>
      <c r="B5" s="122"/>
      <c r="C5" s="299" t="s">
        <v>129</v>
      </c>
      <c r="D5" s="300"/>
      <c r="E5" s="300"/>
      <c r="F5" s="300"/>
      <c r="G5" s="300"/>
      <c r="H5" s="300"/>
      <c r="I5" s="300"/>
      <c r="J5" s="301"/>
      <c r="K5" s="125" t="s">
        <v>130</v>
      </c>
      <c r="L5" s="119"/>
      <c r="M5" s="76"/>
      <c r="N5" s="76"/>
    </row>
    <row r="6" spans="2:5" ht="5.25" customHeight="1">
      <c r="B6" s="127"/>
      <c r="C6" s="127"/>
      <c r="D6" s="127"/>
      <c r="E6" s="127"/>
    </row>
    <row r="7" spans="2:13" ht="29.25" customHeight="1">
      <c r="B7" s="128" t="s">
        <v>0</v>
      </c>
      <c r="C7" s="128"/>
      <c r="D7" s="212" t="str">
        <f>Proyecto!$E$7</f>
        <v>Calidad de datos fase III</v>
      </c>
      <c r="E7" s="291"/>
      <c r="F7" s="291"/>
      <c r="G7" s="291"/>
      <c r="H7" s="291"/>
      <c r="I7" s="291"/>
      <c r="J7" s="291"/>
      <c r="K7" s="291"/>
      <c r="L7" s="292"/>
      <c r="M7" s="1"/>
    </row>
    <row r="8" ht="12"/>
    <row r="9" spans="2:13" ht="51.75" customHeight="1">
      <c r="B9" s="113" t="s">
        <v>79</v>
      </c>
      <c r="C9" s="113" t="s">
        <v>80</v>
      </c>
      <c r="D9" s="113" t="s">
        <v>81</v>
      </c>
      <c r="E9" s="114" t="s">
        <v>82</v>
      </c>
      <c r="F9" s="113" t="s">
        <v>83</v>
      </c>
      <c r="G9" s="115" t="s">
        <v>92</v>
      </c>
      <c r="H9" s="115" t="s">
        <v>93</v>
      </c>
      <c r="I9" s="115" t="s">
        <v>94</v>
      </c>
      <c r="J9" s="114" t="s">
        <v>84</v>
      </c>
      <c r="K9" s="116" t="s">
        <v>85</v>
      </c>
      <c r="L9" s="116" t="s">
        <v>86</v>
      </c>
      <c r="M9" s="136"/>
    </row>
    <row r="10" spans="1:13" ht="54" customHeight="1">
      <c r="A10" s="160">
        <v>1</v>
      </c>
      <c r="B10" s="133" t="s">
        <v>188</v>
      </c>
      <c r="C10" s="129" t="s">
        <v>197</v>
      </c>
      <c r="D10" s="129">
        <v>1</v>
      </c>
      <c r="E10" s="130">
        <v>0.05</v>
      </c>
      <c r="F10" s="129" t="s">
        <v>189</v>
      </c>
      <c r="G10" s="131">
        <v>43122</v>
      </c>
      <c r="H10" s="131">
        <f>G10+193</f>
        <v>43315</v>
      </c>
      <c r="I10" s="132">
        <f>+(H10-G10)/7</f>
        <v>27.571428571428573</v>
      </c>
      <c r="J10" s="133" t="s">
        <v>238</v>
      </c>
      <c r="K10" s="154">
        <v>43307</v>
      </c>
      <c r="L10" s="134">
        <v>0.05</v>
      </c>
      <c r="M10" s="135"/>
    </row>
    <row r="11" spans="1:13" ht="211.5" customHeight="1">
      <c r="A11" s="160">
        <v>2</v>
      </c>
      <c r="B11" s="133" t="s">
        <v>200</v>
      </c>
      <c r="C11" s="129" t="s">
        <v>190</v>
      </c>
      <c r="D11" s="129">
        <v>2</v>
      </c>
      <c r="E11" s="130">
        <v>0.45</v>
      </c>
      <c r="F11" s="159" t="s">
        <v>240</v>
      </c>
      <c r="G11" s="131">
        <f>H10+1</f>
        <v>43316</v>
      </c>
      <c r="H11" s="131">
        <f>G11+41</f>
        <v>43357</v>
      </c>
      <c r="I11" s="132">
        <f>+(H11-G11)/7</f>
        <v>5.857142857142857</v>
      </c>
      <c r="J11" s="156" t="s">
        <v>239</v>
      </c>
      <c r="K11" s="155">
        <v>43357</v>
      </c>
      <c r="L11" s="134">
        <v>0.45</v>
      </c>
      <c r="M11" s="135"/>
    </row>
    <row r="12" spans="1:13" ht="48.75" customHeight="1">
      <c r="A12" s="160">
        <v>3</v>
      </c>
      <c r="B12" s="133" t="s">
        <v>244</v>
      </c>
      <c r="C12" s="129" t="s">
        <v>241</v>
      </c>
      <c r="D12" s="129">
        <v>1</v>
      </c>
      <c r="E12" s="130">
        <v>0.5</v>
      </c>
      <c r="F12" s="159" t="s">
        <v>240</v>
      </c>
      <c r="G12" s="131">
        <f>H11+1</f>
        <v>43358</v>
      </c>
      <c r="H12" s="162">
        <v>43465</v>
      </c>
      <c r="I12" s="163">
        <f>+(H12-G12)/7</f>
        <v>15.285714285714286</v>
      </c>
      <c r="J12" s="164" t="s">
        <v>245</v>
      </c>
      <c r="K12" s="155">
        <v>43465</v>
      </c>
      <c r="L12" s="134">
        <v>0.5</v>
      </c>
      <c r="M12" s="137"/>
    </row>
    <row r="13" spans="2:13" ht="24.75" customHeight="1">
      <c r="B13" s="286"/>
      <c r="C13" s="286"/>
      <c r="D13" s="287"/>
      <c r="E13" s="158">
        <f>SUM(E10:E12)</f>
        <v>1</v>
      </c>
      <c r="F13" s="288"/>
      <c r="G13" s="289"/>
      <c r="H13" s="289"/>
      <c r="I13" s="289"/>
      <c r="J13" s="289"/>
      <c r="K13" s="290"/>
      <c r="L13" s="157">
        <f>SUM(L10:L12)</f>
        <v>1</v>
      </c>
      <c r="M13" s="157">
        <f>+E13-L13</f>
        <v>0</v>
      </c>
    </row>
    <row r="14" ht="15.75" customHeight="1">
      <c r="B14" s="111" t="s">
        <v>247</v>
      </c>
    </row>
    <row r="15" ht="12">
      <c r="B15" s="111" t="s">
        <v>248</v>
      </c>
    </row>
    <row r="16" ht="12">
      <c r="B16" s="111" t="s">
        <v>249</v>
      </c>
    </row>
  </sheetData>
  <sheetProtection/>
  <mergeCells count="7">
    <mergeCell ref="B13:D13"/>
    <mergeCell ref="F13:K13"/>
    <mergeCell ref="D7:L7"/>
    <mergeCell ref="C2:J2"/>
    <mergeCell ref="C3:J3"/>
    <mergeCell ref="C4:J4"/>
    <mergeCell ref="C5:J5"/>
  </mergeCells>
  <dataValidations count="1">
    <dataValidation type="whole" allowBlank="1" showInputMessage="1" showErrorMessage="1" sqref="F8:K8 F14:K6544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5">
      <selection activeCell="D5" sqref="D5:J5"/>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4" customHeight="1">
      <c r="B2" s="305"/>
      <c r="C2" s="306"/>
      <c r="D2" s="302" t="s">
        <v>124</v>
      </c>
      <c r="E2" s="278"/>
      <c r="F2" s="278"/>
      <c r="G2" s="278"/>
      <c r="H2" s="278"/>
      <c r="I2" s="278"/>
      <c r="J2" s="278"/>
      <c r="K2" s="80"/>
      <c r="L2" s="80"/>
      <c r="M2" s="311" t="str">
        <f>Proyecto!K2</f>
        <v>Codigo: GC-F-015</v>
      </c>
      <c r="N2" s="272"/>
      <c r="O2" s="272"/>
      <c r="P2" s="273"/>
      <c r="R2" s="11"/>
      <c r="S2" s="11"/>
      <c r="T2" s="11" t="s">
        <v>136</v>
      </c>
      <c r="U2" s="15"/>
      <c r="AE2" s="16"/>
    </row>
    <row r="3" spans="2:31" s="12" customFormat="1" ht="23.25" customHeight="1">
      <c r="B3" s="307"/>
      <c r="C3" s="308"/>
      <c r="D3" s="303" t="s">
        <v>126</v>
      </c>
      <c r="E3" s="281"/>
      <c r="F3" s="281"/>
      <c r="G3" s="281"/>
      <c r="H3" s="281"/>
      <c r="I3" s="281"/>
      <c r="J3" s="281"/>
      <c r="K3" s="79"/>
      <c r="L3" s="79"/>
      <c r="M3" s="312" t="str">
        <f>Proyecto!K3</f>
        <v>Fecha: 17 de septiembre de 2014</v>
      </c>
      <c r="N3" s="213"/>
      <c r="O3" s="213"/>
      <c r="P3" s="274"/>
      <c r="R3" s="11"/>
      <c r="S3" s="11"/>
      <c r="T3" s="11" t="s">
        <v>137</v>
      </c>
      <c r="U3" s="15"/>
      <c r="AE3" s="16"/>
    </row>
    <row r="4" spans="2:31" s="12" customFormat="1" ht="24" customHeight="1">
      <c r="B4" s="307"/>
      <c r="C4" s="308"/>
      <c r="D4" s="303" t="s">
        <v>127</v>
      </c>
      <c r="E4" s="281"/>
      <c r="F4" s="281"/>
      <c r="G4" s="281"/>
      <c r="H4" s="281"/>
      <c r="I4" s="281"/>
      <c r="J4" s="281"/>
      <c r="K4" s="79"/>
      <c r="L4" s="79"/>
      <c r="M4" s="312" t="str">
        <f>Proyecto!K4</f>
        <v>Version 001</v>
      </c>
      <c r="N4" s="213"/>
      <c r="O4" s="213"/>
      <c r="P4" s="274"/>
      <c r="R4" s="11"/>
      <c r="T4" s="11" t="s">
        <v>138</v>
      </c>
      <c r="U4" s="15"/>
      <c r="AE4" s="16"/>
    </row>
    <row r="5" spans="2:31" s="12" customFormat="1" ht="22.5" customHeight="1" thickBot="1">
      <c r="B5" s="309"/>
      <c r="C5" s="310"/>
      <c r="D5" s="304" t="s">
        <v>129</v>
      </c>
      <c r="E5" s="284"/>
      <c r="F5" s="284"/>
      <c r="G5" s="284"/>
      <c r="H5" s="284"/>
      <c r="I5" s="284"/>
      <c r="J5" s="284"/>
      <c r="K5" s="81"/>
      <c r="L5" s="81"/>
      <c r="M5" s="313" t="s">
        <v>130</v>
      </c>
      <c r="N5" s="275"/>
      <c r="O5" s="275"/>
      <c r="P5" s="276"/>
      <c r="R5" s="11"/>
      <c r="T5" s="11" t="s">
        <v>139</v>
      </c>
      <c r="U5" s="11"/>
      <c r="AE5" s="16"/>
    </row>
    <row r="6" spans="2:20" ht="5.25" customHeight="1">
      <c r="B6" s="5"/>
      <c r="C6" s="5"/>
      <c r="D6" s="5"/>
      <c r="E6" s="5"/>
      <c r="F6" s="5"/>
      <c r="G6" s="5"/>
      <c r="H6" s="5"/>
      <c r="I6" s="5"/>
      <c r="J6" s="5"/>
      <c r="K6" s="5"/>
      <c r="L6" s="5"/>
      <c r="M6" s="5"/>
      <c r="N6" s="5"/>
      <c r="O6" s="5"/>
      <c r="P6" s="5"/>
      <c r="T6" s="7"/>
    </row>
    <row r="7" spans="2:31" ht="29.25" customHeight="1">
      <c r="B7" s="165" t="s">
        <v>0</v>
      </c>
      <c r="C7" s="165"/>
      <c r="D7" s="227" t="str">
        <f>Proyecto!$E$7</f>
        <v>Calidad de datos fase III</v>
      </c>
      <c r="E7" s="227"/>
      <c r="F7" s="227"/>
      <c r="G7" s="227"/>
      <c r="H7" s="227"/>
      <c r="I7" s="227"/>
      <c r="J7" s="227"/>
      <c r="K7" s="227"/>
      <c r="L7" s="227"/>
      <c r="M7" s="227"/>
      <c r="N7" s="227"/>
      <c r="O7" s="227"/>
      <c r="P7" s="227"/>
      <c r="AE7" s="1"/>
    </row>
    <row r="8" spans="2:31" ht="6.75" customHeight="1">
      <c r="B8" s="8"/>
      <c r="C8" s="8"/>
      <c r="D8" s="9"/>
      <c r="E8" s="9"/>
      <c r="F8" s="9"/>
      <c r="G8" s="9"/>
      <c r="H8" s="9"/>
      <c r="I8" s="9"/>
      <c r="J8" s="9"/>
      <c r="K8" s="9"/>
      <c r="L8" s="9"/>
      <c r="M8" s="9"/>
      <c r="N8" s="9"/>
      <c r="O8" s="9"/>
      <c r="P8" s="9"/>
      <c r="AE8" s="1"/>
    </row>
    <row r="10" spans="2:16" ht="21.75" customHeight="1">
      <c r="B10" s="218" t="s">
        <v>22</v>
      </c>
      <c r="C10" s="218"/>
      <c r="D10" s="218"/>
      <c r="E10" s="218"/>
      <c r="F10" s="218"/>
      <c r="G10" s="218"/>
      <c r="H10" s="218"/>
      <c r="I10" s="218"/>
      <c r="J10" s="218"/>
      <c r="K10" s="218"/>
      <c r="L10" s="218"/>
      <c r="M10" s="218"/>
      <c r="N10" s="218"/>
      <c r="O10" s="218"/>
      <c r="P10" s="218"/>
    </row>
    <row r="11" spans="2:16" ht="21.75" customHeight="1">
      <c r="B11" s="215" t="s">
        <v>132</v>
      </c>
      <c r="C11" s="215"/>
      <c r="D11" s="215"/>
      <c r="E11" s="215"/>
      <c r="F11" s="86" t="s">
        <v>133</v>
      </c>
      <c r="G11" s="215" t="s">
        <v>134</v>
      </c>
      <c r="H11" s="215"/>
      <c r="I11" s="215"/>
      <c r="J11" s="215"/>
      <c r="K11" s="88"/>
      <c r="L11" s="88"/>
      <c r="M11" s="215" t="s">
        <v>135</v>
      </c>
      <c r="N11" s="215"/>
      <c r="O11" s="215"/>
      <c r="P11" s="215"/>
    </row>
    <row r="12" spans="2:16" ht="37.5" customHeight="1">
      <c r="B12" s="315" t="s">
        <v>191</v>
      </c>
      <c r="C12" s="316"/>
      <c r="D12" s="316"/>
      <c r="E12" s="317"/>
      <c r="F12" s="126" t="s">
        <v>137</v>
      </c>
      <c r="G12" s="315" t="s">
        <v>192</v>
      </c>
      <c r="H12" s="316"/>
      <c r="I12" s="316"/>
      <c r="J12" s="317"/>
      <c r="K12" s="100"/>
      <c r="L12" s="100"/>
      <c r="M12" s="315" t="s">
        <v>193</v>
      </c>
      <c r="N12" s="316"/>
      <c r="O12" s="316"/>
      <c r="P12" s="317"/>
    </row>
    <row r="13" spans="2:16" ht="21.75" customHeight="1">
      <c r="B13" s="228" t="s">
        <v>194</v>
      </c>
      <c r="C13" s="314"/>
      <c r="D13" s="314"/>
      <c r="E13" s="229"/>
      <c r="F13" s="126" t="s">
        <v>138</v>
      </c>
      <c r="G13" s="228" t="s">
        <v>195</v>
      </c>
      <c r="H13" s="314"/>
      <c r="I13" s="314"/>
      <c r="J13" s="229"/>
      <c r="K13" s="112"/>
      <c r="L13" s="112"/>
      <c r="M13" s="315" t="s">
        <v>60</v>
      </c>
      <c r="N13" s="316"/>
      <c r="O13" s="316"/>
      <c r="P13" s="317"/>
    </row>
    <row r="14" spans="2:16" ht="37.5" customHeight="1">
      <c r="B14" s="226" t="s">
        <v>196</v>
      </c>
      <c r="C14" s="226"/>
      <c r="D14" s="226"/>
      <c r="E14" s="226"/>
      <c r="F14" s="87" t="s">
        <v>138</v>
      </c>
      <c r="G14" s="228" t="s">
        <v>195</v>
      </c>
      <c r="H14" s="314"/>
      <c r="I14" s="314"/>
      <c r="J14" s="229"/>
      <c r="K14" s="22"/>
      <c r="L14" s="22"/>
      <c r="M14" s="226" t="s">
        <v>60</v>
      </c>
      <c r="N14" s="226"/>
      <c r="O14" s="226"/>
      <c r="P14" s="226"/>
    </row>
    <row r="15" spans="2:16" ht="21.75" customHeight="1">
      <c r="B15" s="226"/>
      <c r="C15" s="226"/>
      <c r="D15" s="226"/>
      <c r="E15" s="226"/>
      <c r="F15" s="87"/>
      <c r="G15" s="226"/>
      <c r="H15" s="226"/>
      <c r="I15" s="226"/>
      <c r="J15" s="226"/>
      <c r="K15" s="22"/>
      <c r="L15" s="22"/>
      <c r="M15" s="226"/>
      <c r="N15" s="226"/>
      <c r="O15" s="226"/>
      <c r="P15" s="226"/>
    </row>
    <row r="16" spans="2:16" ht="21.75" customHeight="1">
      <c r="B16" s="226"/>
      <c r="C16" s="226"/>
      <c r="D16" s="226"/>
      <c r="E16" s="226"/>
      <c r="F16" s="87"/>
      <c r="G16" s="226"/>
      <c r="H16" s="226"/>
      <c r="I16" s="226"/>
      <c r="J16" s="226"/>
      <c r="K16" s="22"/>
      <c r="L16" s="22"/>
      <c r="M16" s="226"/>
      <c r="N16" s="226"/>
      <c r="O16" s="226"/>
      <c r="P16" s="226"/>
    </row>
    <row r="18" spans="2:16" ht="21.75" customHeight="1">
      <c r="B18" s="218" t="s">
        <v>23</v>
      </c>
      <c r="C18" s="218"/>
      <c r="D18" s="218"/>
      <c r="E18" s="218"/>
      <c r="F18" s="218"/>
      <c r="G18" s="218"/>
      <c r="H18" s="218"/>
      <c r="I18" s="218"/>
      <c r="J18" s="218"/>
      <c r="K18" s="218"/>
      <c r="L18" s="218"/>
      <c r="M18" s="218"/>
      <c r="N18" s="218"/>
      <c r="O18" s="218"/>
      <c r="P18" s="218"/>
    </row>
    <row r="19" spans="2:16" ht="21.75" customHeight="1">
      <c r="B19" s="206" t="s">
        <v>24</v>
      </c>
      <c r="C19" s="206"/>
      <c r="D19" s="206"/>
      <c r="E19" s="206"/>
      <c r="F19" s="206"/>
      <c r="G19" s="206"/>
      <c r="H19" s="206"/>
      <c r="I19" s="206"/>
      <c r="J19" s="206"/>
      <c r="K19" s="206"/>
      <c r="L19" s="206"/>
      <c r="M19" s="206"/>
      <c r="N19" s="206"/>
      <c r="O19" s="206"/>
      <c r="P19" s="206"/>
    </row>
  </sheetData>
  <sheetProtection/>
  <mergeCells count="32">
    <mergeCell ref="B18:P18"/>
    <mergeCell ref="B19:P19"/>
    <mergeCell ref="B15:E15"/>
    <mergeCell ref="G15:J15"/>
    <mergeCell ref="M15:P15"/>
    <mergeCell ref="B16:E16"/>
    <mergeCell ref="G16:J16"/>
    <mergeCell ref="M16:P16"/>
    <mergeCell ref="B11:E11"/>
    <mergeCell ref="G11:J11"/>
    <mergeCell ref="M11:P11"/>
    <mergeCell ref="B14:E14"/>
    <mergeCell ref="G14:J14"/>
    <mergeCell ref="M14:P14"/>
    <mergeCell ref="B12:E12"/>
    <mergeCell ref="G12:J12"/>
    <mergeCell ref="M12:P12"/>
    <mergeCell ref="B13:E13"/>
    <mergeCell ref="G13:J13"/>
    <mergeCell ref="M13:P13"/>
    <mergeCell ref="D2:J2"/>
    <mergeCell ref="D3:J3"/>
    <mergeCell ref="D4:J4"/>
    <mergeCell ref="D5:J5"/>
    <mergeCell ref="B10:P10"/>
    <mergeCell ref="B2:C5"/>
    <mergeCell ref="M2:P2"/>
    <mergeCell ref="M3:P3"/>
    <mergeCell ref="M4:P4"/>
    <mergeCell ref="M5:P5"/>
    <mergeCell ref="B7:C7"/>
    <mergeCell ref="D7:P7"/>
  </mergeCells>
  <conditionalFormatting sqref="F12:F16">
    <cfRule type="containsText" priority="1" dxfId="3" operator="containsText" text="Extremo">
      <formula>NOT(ISERROR(SEARCH("Extremo",F12)))</formula>
    </cfRule>
    <cfRule type="containsText" priority="2" dxfId="2" operator="containsText" text="Alto">
      <formula>NOT(ISERROR(SEARCH("Alto",F12)))</formula>
    </cfRule>
    <cfRule type="containsText" priority="3" dxfId="1" operator="containsText" text="Medio">
      <formula>NOT(ISERROR(SEARCH("Medio",F12)))</formula>
    </cfRule>
    <cfRule type="containsText" priority="4" dxfId="0"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75">
      <c r="A4" s="28" t="s">
        <v>107</v>
      </c>
      <c r="C4" s="28" t="s">
        <v>57</v>
      </c>
      <c r="E4" s="28" t="s">
        <v>58</v>
      </c>
      <c r="G4" s="28" t="s">
        <v>59</v>
      </c>
      <c r="I4" s="28" t="s">
        <v>66</v>
      </c>
      <c r="K4" s="28" t="s">
        <v>67</v>
      </c>
      <c r="M4" s="28"/>
      <c r="O4" s="28" t="s">
        <v>99</v>
      </c>
      <c r="Q4" s="28" t="s">
        <v>110</v>
      </c>
    </row>
    <row r="5" spans="1:17" ht="12.75">
      <c r="A5" t="s">
        <v>108</v>
      </c>
      <c r="C5" s="27" t="s">
        <v>52</v>
      </c>
      <c r="E5" s="27" t="s">
        <v>53</v>
      </c>
      <c r="G5" s="27" t="s">
        <v>60</v>
      </c>
      <c r="I5" s="27" t="s">
        <v>96</v>
      </c>
      <c r="K5" s="27" t="s">
        <v>68</v>
      </c>
      <c r="M5" t="s">
        <v>87</v>
      </c>
      <c r="O5" s="27" t="s">
        <v>100</v>
      </c>
      <c r="Q5" t="s">
        <v>113</v>
      </c>
    </row>
    <row r="6" spans="1:17" ht="12.75">
      <c r="A6" t="s">
        <v>109</v>
      </c>
      <c r="C6" s="27" t="s">
        <v>55</v>
      </c>
      <c r="E6" s="27" t="s">
        <v>56</v>
      </c>
      <c r="G6" s="27" t="s">
        <v>61</v>
      </c>
      <c r="I6" s="27" t="s">
        <v>97</v>
      </c>
      <c r="K6" s="27" t="s">
        <v>69</v>
      </c>
      <c r="M6" t="s">
        <v>95</v>
      </c>
      <c r="O6" s="27" t="s">
        <v>101</v>
      </c>
      <c r="Q6" t="s">
        <v>114</v>
      </c>
    </row>
    <row r="7" spans="3:17" ht="12.75">
      <c r="C7" s="27" t="s">
        <v>54</v>
      </c>
      <c r="G7" s="27" t="s">
        <v>62</v>
      </c>
      <c r="K7" s="30" t="s">
        <v>70</v>
      </c>
      <c r="O7" s="30" t="s">
        <v>102</v>
      </c>
      <c r="Q7" t="s">
        <v>115</v>
      </c>
    </row>
    <row r="8" spans="15:17" ht="12.75">
      <c r="O8" s="30" t="s">
        <v>103</v>
      </c>
      <c r="Q8" t="s">
        <v>116</v>
      </c>
    </row>
    <row r="9" spans="15:17" ht="12.75">
      <c r="O9" s="30" t="s">
        <v>104</v>
      </c>
      <c r="Q9" t="s">
        <v>117</v>
      </c>
    </row>
    <row r="10" spans="15:17" ht="12.75">
      <c r="O10" s="30" t="s">
        <v>105</v>
      </c>
      <c r="Q10" t="s">
        <v>118</v>
      </c>
    </row>
    <row r="11" spans="15:17" ht="12.75">
      <c r="O11" s="30" t="s">
        <v>78</v>
      </c>
      <c r="Q11" t="s">
        <v>119</v>
      </c>
    </row>
    <row r="12" ht="12.75">
      <c r="Q12" t="s">
        <v>120</v>
      </c>
    </row>
    <row r="14" ht="12.75">
      <c r="Q14" s="28" t="s">
        <v>121</v>
      </c>
    </row>
    <row r="15" ht="12.75">
      <c r="Q15" t="s">
        <v>113</v>
      </c>
    </row>
    <row r="16" ht="12.75">
      <c r="Q16" t="s">
        <v>114</v>
      </c>
    </row>
    <row r="17" ht="12.75">
      <c r="Q17" t="s">
        <v>115</v>
      </c>
    </row>
    <row r="18" ht="12.75">
      <c r="Q18" t="s">
        <v>116</v>
      </c>
    </row>
    <row r="19" ht="12.75">
      <c r="Q19" t="s">
        <v>117</v>
      </c>
    </row>
    <row r="20" ht="12.75">
      <c r="Q20" t="s">
        <v>118</v>
      </c>
    </row>
    <row r="21" ht="12.75">
      <c r="Q21" t="s">
        <v>119</v>
      </c>
    </row>
    <row r="22" ht="12.75">
      <c r="Q22" t="s">
        <v>120</v>
      </c>
    </row>
    <row r="23" ht="12.75">
      <c r="Q23" s="27" t="s">
        <v>122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70" zoomScaleNormal="70" zoomScalePageLayoutView="0" workbookViewId="0" topLeftCell="A8">
      <selection activeCell="E13" sqref="E13:P14"/>
    </sheetView>
  </sheetViews>
  <sheetFormatPr defaultColWidth="11.42187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1875" style="1" customWidth="1"/>
  </cols>
  <sheetData>
    <row r="1" ht="12.75" thickBot="1"/>
    <row r="2" spans="2:31" s="12" customFormat="1" ht="26.25" customHeight="1">
      <c r="B2" s="177"/>
      <c r="C2" s="178"/>
      <c r="D2" s="179" t="s">
        <v>124</v>
      </c>
      <c r="E2" s="180"/>
      <c r="F2" s="180"/>
      <c r="G2" s="180"/>
      <c r="H2" s="180"/>
      <c r="I2" s="180"/>
      <c r="J2" s="181"/>
      <c r="K2" s="167" t="s">
        <v>125</v>
      </c>
      <c r="L2" s="211"/>
      <c r="M2" s="167" t="str">
        <f>Proyecto!K2</f>
        <v>Codigo: GC-F-015</v>
      </c>
      <c r="N2" s="202"/>
      <c r="O2" s="202"/>
      <c r="P2" s="168"/>
      <c r="R2" s="11"/>
      <c r="S2" s="11"/>
      <c r="T2" s="11"/>
      <c r="U2" s="15"/>
      <c r="AE2" s="16"/>
    </row>
    <row r="3" spans="2:31" s="12" customFormat="1" ht="23.25" customHeight="1">
      <c r="B3" s="173"/>
      <c r="C3" s="174"/>
      <c r="D3" s="182" t="s">
        <v>126</v>
      </c>
      <c r="E3" s="183"/>
      <c r="F3" s="183"/>
      <c r="G3" s="183"/>
      <c r="H3" s="183"/>
      <c r="I3" s="183"/>
      <c r="J3" s="184"/>
      <c r="K3" s="169" t="s">
        <v>131</v>
      </c>
      <c r="L3" s="212"/>
      <c r="M3" s="203" t="str">
        <f>Proyecto!K3</f>
        <v>Fecha: 17 de septiembre de 2014</v>
      </c>
      <c r="N3" s="204"/>
      <c r="O3" s="204"/>
      <c r="P3" s="205"/>
      <c r="R3" s="11"/>
      <c r="S3" s="11"/>
      <c r="T3" s="11"/>
      <c r="U3" s="15"/>
      <c r="AE3" s="16"/>
    </row>
    <row r="4" spans="2:31" s="12" customFormat="1" ht="24" customHeight="1">
      <c r="B4" s="173"/>
      <c r="C4" s="174"/>
      <c r="D4" s="182" t="s">
        <v>127</v>
      </c>
      <c r="E4" s="183"/>
      <c r="F4" s="183"/>
      <c r="G4" s="183"/>
      <c r="H4" s="183"/>
      <c r="I4" s="183"/>
      <c r="J4" s="184"/>
      <c r="K4" s="169" t="s">
        <v>128</v>
      </c>
      <c r="L4" s="212"/>
      <c r="M4" s="169" t="str">
        <f>Proyecto!K4</f>
        <v>Version 001</v>
      </c>
      <c r="N4" s="206"/>
      <c r="O4" s="206"/>
      <c r="P4" s="170"/>
      <c r="R4" s="11"/>
      <c r="U4" s="15"/>
      <c r="AE4" s="16"/>
    </row>
    <row r="5" spans="2:31" s="12" customFormat="1" ht="22.5" customHeight="1" thickBot="1">
      <c r="B5" s="175"/>
      <c r="C5" s="176"/>
      <c r="D5" s="185" t="s">
        <v>129</v>
      </c>
      <c r="E5" s="186"/>
      <c r="F5" s="186"/>
      <c r="G5" s="186"/>
      <c r="H5" s="186"/>
      <c r="I5" s="186"/>
      <c r="J5" s="187"/>
      <c r="K5" s="171" t="s">
        <v>130</v>
      </c>
      <c r="L5" s="188"/>
      <c r="M5" s="207" t="s">
        <v>130</v>
      </c>
      <c r="N5" s="208"/>
      <c r="O5" s="208"/>
      <c r="P5" s="209"/>
      <c r="R5" s="11"/>
      <c r="U5" s="11"/>
      <c r="AE5" s="16"/>
    </row>
    <row r="6" spans="2:16" ht="5.25" customHeight="1">
      <c r="B6" s="5"/>
      <c r="C6" s="5"/>
      <c r="D6" s="5"/>
      <c r="E6" s="5"/>
      <c r="F6" s="5"/>
      <c r="G6" s="5"/>
      <c r="H6" s="5"/>
      <c r="I6" s="5"/>
      <c r="J6" s="5"/>
      <c r="K6" s="5"/>
      <c r="L6" s="5"/>
      <c r="M6" s="5"/>
      <c r="N6" s="5"/>
      <c r="O6" s="5"/>
      <c r="P6" s="5"/>
    </row>
    <row r="7" spans="2:31" ht="29.25" customHeight="1">
      <c r="B7" s="165" t="s">
        <v>0</v>
      </c>
      <c r="C7" s="165"/>
      <c r="D7" s="210" t="str">
        <f>Proyecto!$E$7</f>
        <v>Calidad de datos fase III</v>
      </c>
      <c r="E7" s="210"/>
      <c r="F7" s="210"/>
      <c r="G7" s="210"/>
      <c r="H7" s="210"/>
      <c r="I7" s="210"/>
      <c r="J7" s="210"/>
      <c r="K7" s="210"/>
      <c r="L7" s="210"/>
      <c r="M7" s="210"/>
      <c r="N7" s="210"/>
      <c r="O7" s="210"/>
      <c r="P7" s="210"/>
      <c r="AE7" s="1"/>
    </row>
    <row r="8" spans="2:31" ht="6.75" customHeight="1">
      <c r="B8" s="8"/>
      <c r="C8" s="8"/>
      <c r="D8" s="9"/>
      <c r="E8" s="9"/>
      <c r="F8" s="9"/>
      <c r="G8" s="9"/>
      <c r="H8" s="9"/>
      <c r="I8" s="9"/>
      <c r="J8" s="9"/>
      <c r="K8" s="9"/>
      <c r="L8" s="9"/>
      <c r="M8" s="9"/>
      <c r="N8" s="9"/>
      <c r="O8" s="9"/>
      <c r="P8" s="9"/>
      <c r="AE8" s="1"/>
    </row>
    <row r="9" spans="2:31" ht="39.75" customHeight="1">
      <c r="B9" s="189" t="s">
        <v>25</v>
      </c>
      <c r="C9" s="190"/>
      <c r="D9" s="191" t="s">
        <v>141</v>
      </c>
      <c r="E9" s="192"/>
      <c r="F9" s="192"/>
      <c r="G9" s="192"/>
      <c r="H9" s="192"/>
      <c r="I9" s="192"/>
      <c r="J9" s="192"/>
      <c r="K9" s="192"/>
      <c r="L9" s="192"/>
      <c r="M9" s="192"/>
      <c r="N9" s="192"/>
      <c r="O9" s="192"/>
      <c r="P9" s="193"/>
      <c r="AE9" s="1"/>
    </row>
    <row r="10" ht="7.5" customHeight="1"/>
    <row r="11" spans="2:31" ht="39.75" customHeight="1">
      <c r="B11" s="189" t="s">
        <v>26</v>
      </c>
      <c r="C11" s="190"/>
      <c r="D11" s="191" t="s">
        <v>142</v>
      </c>
      <c r="E11" s="192"/>
      <c r="F11" s="192"/>
      <c r="G11" s="192"/>
      <c r="H11" s="192"/>
      <c r="I11" s="192"/>
      <c r="J11" s="192"/>
      <c r="K11" s="192"/>
      <c r="L11" s="192"/>
      <c r="M11" s="192"/>
      <c r="N11" s="192"/>
      <c r="O11" s="192"/>
      <c r="P11" s="193"/>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94" t="s">
        <v>106</v>
      </c>
      <c r="C13" s="194"/>
      <c r="D13" s="44" t="s">
        <v>1</v>
      </c>
      <c r="E13" s="196" t="s">
        <v>143</v>
      </c>
      <c r="F13" s="197"/>
      <c r="G13" s="197"/>
      <c r="H13" s="197"/>
      <c r="I13" s="197"/>
      <c r="J13" s="197"/>
      <c r="K13" s="197"/>
      <c r="L13" s="197"/>
      <c r="M13" s="197"/>
      <c r="N13" s="197"/>
      <c r="O13" s="197"/>
      <c r="P13" s="198"/>
      <c r="AE13" s="1"/>
    </row>
    <row r="14" spans="2:21" s="47" customFormat="1" ht="21" customHeight="1">
      <c r="B14" s="195"/>
      <c r="C14" s="195"/>
      <c r="D14" s="45" t="s">
        <v>108</v>
      </c>
      <c r="E14" s="199"/>
      <c r="F14" s="200"/>
      <c r="G14" s="200"/>
      <c r="H14" s="200"/>
      <c r="I14" s="200"/>
      <c r="J14" s="200"/>
      <c r="K14" s="200"/>
      <c r="L14" s="200"/>
      <c r="M14" s="200"/>
      <c r="N14" s="200"/>
      <c r="O14" s="200"/>
      <c r="P14" s="201"/>
      <c r="R14" s="11"/>
      <c r="U14" s="11"/>
    </row>
    <row r="15" spans="2:21" s="47" customFormat="1" ht="5.25" customHeight="1">
      <c r="B15" s="10"/>
      <c r="C15" s="10"/>
      <c r="D15" s="46"/>
      <c r="E15" s="46"/>
      <c r="F15" s="46"/>
      <c r="G15" s="46"/>
      <c r="H15" s="46"/>
      <c r="I15" s="46"/>
      <c r="J15" s="46"/>
      <c r="K15" s="46"/>
      <c r="L15" s="46"/>
      <c r="M15" s="46"/>
      <c r="N15" s="46"/>
      <c r="O15" s="46"/>
      <c r="P15" s="46"/>
      <c r="R15" s="11"/>
      <c r="U15" s="11"/>
    </row>
    <row r="16" spans="2:31" ht="22.5" customHeight="1">
      <c r="B16" s="194" t="s">
        <v>106</v>
      </c>
      <c r="C16" s="194"/>
      <c r="D16" s="48" t="s">
        <v>1</v>
      </c>
      <c r="E16" s="214" t="s">
        <v>144</v>
      </c>
      <c r="F16" s="214"/>
      <c r="G16" s="214"/>
      <c r="H16" s="214"/>
      <c r="I16" s="214"/>
      <c r="J16" s="214"/>
      <c r="K16" s="214"/>
      <c r="L16" s="214"/>
      <c r="M16" s="214"/>
      <c r="N16" s="214"/>
      <c r="O16" s="214"/>
      <c r="P16" s="214"/>
      <c r="AE16" s="1"/>
    </row>
    <row r="17" spans="2:21" s="51" customFormat="1" ht="21" customHeight="1">
      <c r="B17" s="195"/>
      <c r="C17" s="195"/>
      <c r="D17" s="49"/>
      <c r="E17" s="214"/>
      <c r="F17" s="214"/>
      <c r="G17" s="214"/>
      <c r="H17" s="214"/>
      <c r="I17" s="214"/>
      <c r="J17" s="214"/>
      <c r="K17" s="214"/>
      <c r="L17" s="214"/>
      <c r="M17" s="214"/>
      <c r="N17" s="214"/>
      <c r="O17" s="214"/>
      <c r="P17" s="214"/>
      <c r="R17" s="11"/>
      <c r="U17" s="11"/>
    </row>
    <row r="18" spans="2:21" s="51" customFormat="1" ht="5.25" customHeight="1">
      <c r="B18" s="10"/>
      <c r="C18" s="10"/>
      <c r="D18" s="50"/>
      <c r="E18" s="50"/>
      <c r="F18" s="50"/>
      <c r="G18" s="50"/>
      <c r="H18" s="50"/>
      <c r="I18" s="50"/>
      <c r="J18" s="50"/>
      <c r="K18" s="50"/>
      <c r="L18" s="50"/>
      <c r="M18" s="50"/>
      <c r="N18" s="50"/>
      <c r="O18" s="50"/>
      <c r="P18" s="50"/>
      <c r="R18" s="11"/>
      <c r="U18" s="11"/>
    </row>
    <row r="19" spans="2:31" ht="22.5" customHeight="1">
      <c r="B19" s="194" t="s">
        <v>106</v>
      </c>
      <c r="C19" s="194"/>
      <c r="D19" s="48" t="s">
        <v>1</v>
      </c>
      <c r="E19" s="214"/>
      <c r="F19" s="214"/>
      <c r="G19" s="214"/>
      <c r="H19" s="214"/>
      <c r="I19" s="214"/>
      <c r="J19" s="214"/>
      <c r="K19" s="214"/>
      <c r="L19" s="214"/>
      <c r="M19" s="214"/>
      <c r="N19" s="214"/>
      <c r="O19" s="214"/>
      <c r="P19" s="214"/>
      <c r="AE19" s="1"/>
    </row>
    <row r="20" spans="2:21" s="51" customFormat="1" ht="21" customHeight="1">
      <c r="B20" s="195"/>
      <c r="C20" s="195"/>
      <c r="D20" s="49"/>
      <c r="E20" s="214"/>
      <c r="F20" s="214"/>
      <c r="G20" s="214"/>
      <c r="H20" s="214"/>
      <c r="I20" s="214"/>
      <c r="J20" s="214"/>
      <c r="K20" s="214"/>
      <c r="L20" s="214"/>
      <c r="M20" s="214"/>
      <c r="N20" s="214"/>
      <c r="O20" s="214"/>
      <c r="P20" s="214"/>
      <c r="R20" s="11"/>
      <c r="U20" s="11"/>
    </row>
    <row r="21" spans="2:21" s="51" customFormat="1" ht="5.25" customHeight="1">
      <c r="B21" s="10"/>
      <c r="C21" s="10"/>
      <c r="D21" s="50"/>
      <c r="E21" s="50"/>
      <c r="F21" s="50"/>
      <c r="G21" s="50"/>
      <c r="H21" s="50"/>
      <c r="I21" s="50"/>
      <c r="J21" s="50"/>
      <c r="K21" s="50"/>
      <c r="L21" s="50"/>
      <c r="M21" s="50"/>
      <c r="N21" s="50"/>
      <c r="O21" s="50"/>
      <c r="P21" s="50"/>
      <c r="R21" s="11"/>
      <c r="U21" s="11"/>
    </row>
    <row r="22" spans="2:31" ht="22.5" customHeight="1">
      <c r="B22" s="194" t="s">
        <v>106</v>
      </c>
      <c r="C22" s="194"/>
      <c r="D22" s="48" t="s">
        <v>1</v>
      </c>
      <c r="E22" s="213"/>
      <c r="F22" s="213"/>
      <c r="G22" s="213"/>
      <c r="H22" s="213"/>
      <c r="I22" s="213"/>
      <c r="J22" s="213"/>
      <c r="K22" s="213"/>
      <c r="L22" s="213"/>
      <c r="M22" s="213"/>
      <c r="N22" s="213"/>
      <c r="O22" s="213"/>
      <c r="P22" s="213"/>
      <c r="AE22" s="1"/>
    </row>
    <row r="23" spans="2:21" s="51" customFormat="1" ht="21" customHeight="1">
      <c r="B23" s="195"/>
      <c r="C23" s="195"/>
      <c r="D23" s="49"/>
      <c r="E23" s="213"/>
      <c r="F23" s="213"/>
      <c r="G23" s="213"/>
      <c r="H23" s="213"/>
      <c r="I23" s="213"/>
      <c r="J23" s="213"/>
      <c r="K23" s="213"/>
      <c r="L23" s="213"/>
      <c r="M23" s="213"/>
      <c r="N23" s="213"/>
      <c r="O23" s="213"/>
      <c r="P23" s="213"/>
      <c r="R23" s="11"/>
      <c r="U23" s="11"/>
    </row>
  </sheetData>
  <sheetProtection/>
  <mergeCells count="30">
    <mergeCell ref="E22:P23"/>
    <mergeCell ref="B16:C17"/>
    <mergeCell ref="E16:P17"/>
    <mergeCell ref="B19:C20"/>
    <mergeCell ref="E19:P20"/>
    <mergeCell ref="B22:C23"/>
    <mergeCell ref="B13:C14"/>
    <mergeCell ref="E13:P14"/>
    <mergeCell ref="B2:C2"/>
    <mergeCell ref="B3:C3"/>
    <mergeCell ref="B4:C4"/>
    <mergeCell ref="M2:P2"/>
    <mergeCell ref="M3:P3"/>
    <mergeCell ref="M4:P4"/>
    <mergeCell ref="M5:P5"/>
    <mergeCell ref="D7:P7"/>
    <mergeCell ref="D2:J2"/>
    <mergeCell ref="K2:L2"/>
    <mergeCell ref="D3:J3"/>
    <mergeCell ref="K3:L3"/>
    <mergeCell ref="D4:J4"/>
    <mergeCell ref="K4:L4"/>
    <mergeCell ref="B5:C5"/>
    <mergeCell ref="D5:J5"/>
    <mergeCell ref="K5:L5"/>
    <mergeCell ref="B7:C7"/>
    <mergeCell ref="B11:C11"/>
    <mergeCell ref="B9:C9"/>
    <mergeCell ref="D9:P9"/>
    <mergeCell ref="D11:P11"/>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2">
      <selection activeCell="I12" sqref="I12"/>
    </sheetView>
  </sheetViews>
  <sheetFormatPr defaultColWidth="11.42187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26"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1875" style="1" customWidth="1"/>
  </cols>
  <sheetData>
    <row r="1" ht="12.75" thickBot="1"/>
    <row r="2" spans="2:20" s="21" customFormat="1" ht="26.25" customHeight="1" thickBot="1">
      <c r="B2" s="177"/>
      <c r="C2" s="178"/>
      <c r="D2" s="220" t="s">
        <v>124</v>
      </c>
      <c r="E2" s="221"/>
      <c r="F2" s="221"/>
      <c r="G2" s="221"/>
      <c r="H2" s="222"/>
      <c r="I2" s="64" t="str">
        <f>Proyecto!K2</f>
        <v>Codigo: GC-F-015</v>
      </c>
      <c r="J2" s="25"/>
      <c r="K2" s="25"/>
      <c r="L2" s="25"/>
      <c r="M2" s="63"/>
      <c r="N2" s="63"/>
      <c r="T2" s="16"/>
    </row>
    <row r="3" spans="2:20" s="21" customFormat="1" ht="23.25" customHeight="1" thickBot="1">
      <c r="B3" s="173"/>
      <c r="C3" s="174"/>
      <c r="D3" s="220" t="s">
        <v>126</v>
      </c>
      <c r="E3" s="221"/>
      <c r="F3" s="221"/>
      <c r="G3" s="221"/>
      <c r="H3" s="222"/>
      <c r="I3" s="65" t="str">
        <f>Proyecto!K3</f>
        <v>Fecha: 17 de septiembre de 2014</v>
      </c>
      <c r="J3" s="25"/>
      <c r="K3" s="25"/>
      <c r="L3" s="25"/>
      <c r="M3" s="63"/>
      <c r="N3" s="63"/>
      <c r="T3" s="16"/>
    </row>
    <row r="4" spans="2:20" s="21" customFormat="1" ht="24" customHeight="1" thickBot="1">
      <c r="B4" s="173"/>
      <c r="C4" s="174"/>
      <c r="D4" s="220" t="s">
        <v>127</v>
      </c>
      <c r="E4" s="221"/>
      <c r="F4" s="221"/>
      <c r="G4" s="221"/>
      <c r="H4" s="222"/>
      <c r="I4" s="65" t="str">
        <f>Proyecto!K4</f>
        <v>Version 001</v>
      </c>
      <c r="J4" s="25"/>
      <c r="K4" s="25"/>
      <c r="L4" s="25"/>
      <c r="M4" s="63"/>
      <c r="N4" s="63"/>
      <c r="T4" s="16"/>
    </row>
    <row r="5" spans="2:20" s="21" customFormat="1" ht="22.5" customHeight="1" thickBot="1">
      <c r="B5" s="175"/>
      <c r="C5" s="176"/>
      <c r="D5" s="223" t="s">
        <v>129</v>
      </c>
      <c r="E5" s="224"/>
      <c r="F5" s="224"/>
      <c r="G5" s="224"/>
      <c r="H5" s="225"/>
      <c r="I5" s="66" t="s">
        <v>130</v>
      </c>
      <c r="J5" s="25"/>
      <c r="K5" s="25"/>
      <c r="L5" s="25"/>
      <c r="M5" s="63"/>
      <c r="N5" s="63"/>
      <c r="T5" s="16"/>
    </row>
    <row r="6" spans="2:9" ht="5.25" customHeight="1">
      <c r="B6" s="20"/>
      <c r="C6" s="20"/>
      <c r="D6" s="20"/>
      <c r="E6" s="20"/>
      <c r="F6" s="20"/>
      <c r="G6" s="43"/>
      <c r="H6" s="20"/>
      <c r="I6" s="20"/>
    </row>
    <row r="7" spans="2:24" ht="29.25" customHeight="1">
      <c r="B7" s="165" t="s">
        <v>0</v>
      </c>
      <c r="C7" s="165"/>
      <c r="D7" s="210" t="str">
        <f>Proyecto!$E$7</f>
        <v>Calidad de datos fase III</v>
      </c>
      <c r="E7" s="210"/>
      <c r="F7" s="210"/>
      <c r="G7" s="210"/>
      <c r="H7" s="210"/>
      <c r="I7" s="210"/>
      <c r="X7" s="1"/>
    </row>
    <row r="8" spans="2:14" s="21" customFormat="1" ht="10.5" customHeight="1">
      <c r="B8" s="10"/>
      <c r="C8" s="10"/>
      <c r="D8" s="6"/>
      <c r="E8" s="6"/>
      <c r="F8" s="6"/>
      <c r="G8" s="6"/>
      <c r="H8" s="6"/>
      <c r="I8" s="6"/>
      <c r="N8" s="25"/>
    </row>
    <row r="9" spans="2:24" ht="18.75" customHeight="1">
      <c r="B9" s="218" t="s">
        <v>112</v>
      </c>
      <c r="C9" s="218"/>
      <c r="D9" s="218"/>
      <c r="E9" s="218"/>
      <c r="F9" s="218"/>
      <c r="G9" s="218"/>
      <c r="H9" s="218"/>
      <c r="I9" s="218"/>
      <c r="X9" s="1"/>
    </row>
    <row r="10" spans="2:24" ht="28.5" customHeight="1">
      <c r="B10" s="215" t="s">
        <v>27</v>
      </c>
      <c r="C10" s="215"/>
      <c r="D10" s="219" t="s">
        <v>145</v>
      </c>
      <c r="E10" s="219"/>
      <c r="F10" s="219"/>
      <c r="G10" s="219"/>
      <c r="H10" s="219"/>
      <c r="I10" s="219"/>
      <c r="X10" s="1"/>
    </row>
    <row r="11" spans="2:24" ht="22.5" customHeight="1">
      <c r="B11" s="215" t="s">
        <v>1</v>
      </c>
      <c r="C11" s="215"/>
      <c r="D11" s="215" t="s">
        <v>2</v>
      </c>
      <c r="E11" s="215"/>
      <c r="F11" s="35" t="s">
        <v>3</v>
      </c>
      <c r="G11" s="44" t="s">
        <v>110</v>
      </c>
      <c r="H11" s="44" t="s">
        <v>4</v>
      </c>
      <c r="I11" s="44" t="s">
        <v>111</v>
      </c>
      <c r="X11" s="1"/>
    </row>
    <row r="12" spans="2:24" ht="25.5" customHeight="1">
      <c r="B12" s="216" t="s">
        <v>52</v>
      </c>
      <c r="C12" s="216"/>
      <c r="D12" s="217">
        <v>1</v>
      </c>
      <c r="E12" s="216"/>
      <c r="F12" s="92">
        <v>1</v>
      </c>
      <c r="G12" s="45" t="s">
        <v>116</v>
      </c>
      <c r="H12" s="45" t="s">
        <v>56</v>
      </c>
      <c r="I12" s="89" t="s">
        <v>146</v>
      </c>
      <c r="X12" s="1"/>
    </row>
    <row r="13" spans="2:24" ht="24.75" customHeight="1">
      <c r="B13" s="215" t="s">
        <v>5</v>
      </c>
      <c r="C13" s="215"/>
      <c r="D13" s="216"/>
      <c r="E13" s="216"/>
      <c r="F13" s="216"/>
      <c r="G13" s="216"/>
      <c r="H13" s="216"/>
      <c r="I13" s="216"/>
      <c r="X13" s="1"/>
    </row>
  </sheetData>
  <sheetProtection/>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10">
      <selection activeCell="C12" sqref="C12"/>
    </sheetView>
  </sheetViews>
  <sheetFormatPr defaultColWidth="11.42187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1875" style="1" customWidth="1"/>
  </cols>
  <sheetData>
    <row r="1" ht="12.75" thickBot="1"/>
    <row r="2" spans="2:20" s="12" customFormat="1" ht="26.25" customHeight="1" thickBot="1">
      <c r="B2" s="67"/>
      <c r="C2" s="223" t="s">
        <v>124</v>
      </c>
      <c r="D2" s="224"/>
      <c r="E2" s="224"/>
      <c r="F2" s="225"/>
      <c r="G2" s="64" t="str">
        <f>Proyecto!K2</f>
        <v>Codigo: GC-F-015</v>
      </c>
      <c r="H2" s="11"/>
      <c r="I2" s="11"/>
      <c r="J2" s="15"/>
      <c r="T2" s="16"/>
    </row>
    <row r="3" spans="2:20" s="12" customFormat="1" ht="23.25" customHeight="1" thickBot="1">
      <c r="B3" s="68"/>
      <c r="C3" s="223" t="s">
        <v>126</v>
      </c>
      <c r="D3" s="224"/>
      <c r="E3" s="224"/>
      <c r="F3" s="225"/>
      <c r="G3" s="65" t="str">
        <f>Proyecto!K3</f>
        <v>Fecha: 17 de septiembre de 2014</v>
      </c>
      <c r="H3" s="11"/>
      <c r="I3" s="11"/>
      <c r="J3" s="15"/>
      <c r="T3" s="16"/>
    </row>
    <row r="4" spans="2:20" s="12" customFormat="1" ht="24" customHeight="1" thickBot="1">
      <c r="B4" s="68"/>
      <c r="C4" s="223" t="s">
        <v>127</v>
      </c>
      <c r="D4" s="224"/>
      <c r="E4" s="224"/>
      <c r="F4" s="225"/>
      <c r="G4" s="65" t="str">
        <f>Proyecto!K4</f>
        <v>Version 001</v>
      </c>
      <c r="J4" s="15"/>
      <c r="T4" s="16"/>
    </row>
    <row r="5" spans="2:20" s="12" customFormat="1" ht="22.5" customHeight="1" thickBot="1">
      <c r="B5" s="69"/>
      <c r="C5" s="223" t="s">
        <v>129</v>
      </c>
      <c r="D5" s="224"/>
      <c r="E5" s="224"/>
      <c r="F5" s="225"/>
      <c r="G5" s="66" t="s">
        <v>130</v>
      </c>
      <c r="J5" s="11"/>
      <c r="T5" s="16"/>
    </row>
    <row r="6" spans="2:7" ht="5.25" customHeight="1">
      <c r="B6" s="5"/>
      <c r="C6" s="20"/>
      <c r="D6" s="5"/>
      <c r="E6" s="5"/>
      <c r="F6" s="5"/>
      <c r="G6" s="5"/>
    </row>
    <row r="7" spans="2:22" ht="29.25" customHeight="1">
      <c r="B7" s="39" t="s">
        <v>0</v>
      </c>
      <c r="C7" s="227" t="str">
        <f>Proyecto!$E$7</f>
        <v>Calidad de datos fase III</v>
      </c>
      <c r="D7" s="227"/>
      <c r="E7" s="227"/>
      <c r="F7" s="227"/>
      <c r="G7" s="227"/>
      <c r="V7" s="1"/>
    </row>
    <row r="8" ht="12"/>
    <row r="9" spans="2:7" ht="18" customHeight="1">
      <c r="B9" s="218" t="s">
        <v>43</v>
      </c>
      <c r="C9" s="218"/>
      <c r="D9" s="218"/>
      <c r="E9" s="218"/>
      <c r="F9" s="218"/>
      <c r="G9" s="218"/>
    </row>
    <row r="10" ht="15" customHeight="1"/>
    <row r="11" spans="2:7" ht="20.25" customHeight="1">
      <c r="B11" s="35" t="s">
        <v>75</v>
      </c>
      <c r="C11" s="35" t="s">
        <v>6</v>
      </c>
      <c r="D11" s="35" t="s">
        <v>14</v>
      </c>
      <c r="E11" s="35" t="s">
        <v>42</v>
      </c>
      <c r="F11" s="218" t="s">
        <v>15</v>
      </c>
      <c r="G11" s="218"/>
    </row>
    <row r="12" spans="2:7" ht="72">
      <c r="B12" s="34" t="s">
        <v>60</v>
      </c>
      <c r="C12" s="91" t="s">
        <v>242</v>
      </c>
      <c r="D12" s="33" t="s">
        <v>63</v>
      </c>
      <c r="E12" s="22" t="s">
        <v>96</v>
      </c>
      <c r="F12" s="226" t="s">
        <v>87</v>
      </c>
      <c r="G12" s="226"/>
    </row>
    <row r="13" spans="2:7" ht="144">
      <c r="B13" s="34" t="s">
        <v>61</v>
      </c>
      <c r="C13" s="34" t="s">
        <v>199</v>
      </c>
      <c r="D13" s="33" t="s">
        <v>64</v>
      </c>
      <c r="E13" s="22" t="s">
        <v>96</v>
      </c>
      <c r="F13" s="226" t="s">
        <v>87</v>
      </c>
      <c r="G13" s="226"/>
    </row>
    <row r="14" spans="2:7" ht="84">
      <c r="B14" s="34" t="s">
        <v>62</v>
      </c>
      <c r="C14" s="34" t="s">
        <v>198</v>
      </c>
      <c r="D14" s="33" t="s">
        <v>65</v>
      </c>
      <c r="E14" s="22" t="s">
        <v>96</v>
      </c>
      <c r="F14" s="226" t="s">
        <v>87</v>
      </c>
      <c r="G14" s="226"/>
    </row>
    <row r="15" spans="2:7" ht="18" customHeight="1">
      <c r="B15" s="91"/>
      <c r="C15" s="91"/>
      <c r="D15" s="91"/>
      <c r="E15" s="22"/>
      <c r="F15" s="228"/>
      <c r="G15" s="229"/>
    </row>
    <row r="16" spans="2:7" ht="18" customHeight="1">
      <c r="B16" s="34"/>
      <c r="C16" s="34"/>
      <c r="D16" s="34"/>
      <c r="E16" s="22"/>
      <c r="F16" s="226"/>
      <c r="G16" s="226"/>
    </row>
    <row r="17" spans="2:7" ht="18" customHeight="1">
      <c r="B17" s="34"/>
      <c r="C17" s="34"/>
      <c r="D17" s="34"/>
      <c r="E17" s="22"/>
      <c r="F17" s="226"/>
      <c r="G17" s="226"/>
    </row>
    <row r="18" spans="2:7" ht="18" customHeight="1">
      <c r="B18" s="34"/>
      <c r="C18" s="34"/>
      <c r="D18" s="34"/>
      <c r="E18" s="22"/>
      <c r="F18" s="226"/>
      <c r="G18" s="226"/>
    </row>
    <row r="19" spans="2:7" ht="18" customHeight="1">
      <c r="B19" s="34"/>
      <c r="C19" s="34"/>
      <c r="D19" s="34"/>
      <c r="E19" s="22"/>
      <c r="F19" s="226"/>
      <c r="G19" s="226"/>
    </row>
    <row r="20" spans="2:7" ht="18" customHeight="1">
      <c r="B20" s="34"/>
      <c r="C20" s="34"/>
      <c r="D20" s="34"/>
      <c r="E20" s="22"/>
      <c r="F20" s="226"/>
      <c r="G20" s="226"/>
    </row>
    <row r="21" spans="2:7" ht="18" customHeight="1">
      <c r="B21" s="34"/>
      <c r="C21" s="34"/>
      <c r="D21" s="34"/>
      <c r="E21" s="22"/>
      <c r="F21" s="226"/>
      <c r="G21" s="226"/>
    </row>
    <row r="22" ht="12">
      <c r="B22" s="18"/>
    </row>
  </sheetData>
  <sheetProtection/>
  <mergeCells count="17">
    <mergeCell ref="F21:G21"/>
    <mergeCell ref="F18:G18"/>
    <mergeCell ref="F19:G19"/>
    <mergeCell ref="F12:G12"/>
    <mergeCell ref="F17:G17"/>
    <mergeCell ref="F13:G13"/>
    <mergeCell ref="F14:G14"/>
    <mergeCell ref="F15:G15"/>
    <mergeCell ref="F16:G16"/>
    <mergeCell ref="C2:F2"/>
    <mergeCell ref="C3:F3"/>
    <mergeCell ref="C4:F4"/>
    <mergeCell ref="C5:F5"/>
    <mergeCell ref="F20:G20"/>
    <mergeCell ref="F11:G11"/>
    <mergeCell ref="C7:G7"/>
    <mergeCell ref="B9:G9"/>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30"/>
  <sheetViews>
    <sheetView zoomScale="115" zoomScaleNormal="115" zoomScalePageLayoutView="0" workbookViewId="0" topLeftCell="A18">
      <selection activeCell="E24" sqref="E24"/>
    </sheetView>
  </sheetViews>
  <sheetFormatPr defaultColWidth="11.421875" defaultRowHeight="12.75"/>
  <cols>
    <col min="1" max="1" width="5.00390625" style="96" customWidth="1"/>
    <col min="2" max="2" width="30.28125" style="96" customWidth="1"/>
    <col min="3" max="3" width="53.8515625" style="96" bestFit="1" customWidth="1"/>
    <col min="4" max="4" width="11.421875" style="96" customWidth="1"/>
    <col min="5" max="5" width="33.00390625" style="96" customWidth="1"/>
    <col min="6" max="6" width="20.7109375" style="96" customWidth="1"/>
    <col min="7" max="7" width="25.57421875" style="96" customWidth="1"/>
    <col min="8" max="8" width="15.00390625" style="96" customWidth="1"/>
    <col min="9" max="16384" width="11.421875" style="96" customWidth="1"/>
  </cols>
  <sheetData>
    <row r="1" ht="12.75" thickBot="1"/>
    <row r="2" spans="2:8" ht="18" customHeight="1" thickBot="1">
      <c r="B2" s="70"/>
      <c r="C2" s="241" t="s">
        <v>124</v>
      </c>
      <c r="D2" s="242"/>
      <c r="E2" s="242"/>
      <c r="F2" s="242"/>
      <c r="G2" s="235" t="str">
        <f>Proyecto!K2</f>
        <v>Codigo: GC-F-015</v>
      </c>
      <c r="H2" s="236"/>
    </row>
    <row r="3" spans="2:8" ht="19.5" customHeight="1" thickBot="1">
      <c r="B3" s="72"/>
      <c r="C3" s="241" t="s">
        <v>126</v>
      </c>
      <c r="D3" s="242"/>
      <c r="E3" s="242"/>
      <c r="F3" s="242"/>
      <c r="G3" s="237" t="str">
        <f>Proyecto!K3</f>
        <v>Fecha: 17 de septiembre de 2014</v>
      </c>
      <c r="H3" s="238"/>
    </row>
    <row r="4" spans="2:8" ht="19.5" customHeight="1" thickBot="1">
      <c r="B4" s="72"/>
      <c r="C4" s="241" t="s">
        <v>127</v>
      </c>
      <c r="D4" s="242"/>
      <c r="E4" s="242"/>
      <c r="F4" s="242"/>
      <c r="G4" s="239" t="str">
        <f>Proyecto!K4</f>
        <v>Version 001</v>
      </c>
      <c r="H4" s="240"/>
    </row>
    <row r="5" spans="2:8" ht="21.75" customHeight="1" thickBot="1">
      <c r="B5" s="74"/>
      <c r="C5" s="241" t="s">
        <v>129</v>
      </c>
      <c r="D5" s="242"/>
      <c r="E5" s="242"/>
      <c r="F5" s="242"/>
      <c r="G5" s="237" t="s">
        <v>130</v>
      </c>
      <c r="H5" s="238"/>
    </row>
    <row r="6" ht="21" customHeight="1"/>
    <row r="7" spans="2:8" ht="22.5" customHeight="1">
      <c r="B7" s="230" t="s">
        <v>77</v>
      </c>
      <c r="C7" s="231"/>
      <c r="D7" s="231"/>
      <c r="E7" s="231"/>
      <c r="F7" s="231"/>
      <c r="G7" s="231"/>
      <c r="H7" s="231"/>
    </row>
    <row r="8" spans="2:8" ht="45" customHeight="1">
      <c r="B8" s="232" t="s">
        <v>148</v>
      </c>
      <c r="C8" s="232"/>
      <c r="D8" s="232"/>
      <c r="E8" s="232"/>
      <c r="F8" s="232"/>
      <c r="G8" s="232"/>
      <c r="H8" s="232"/>
    </row>
    <row r="9" ht="12"/>
    <row r="10" ht="12"/>
    <row r="11" spans="2:8" ht="22.5" customHeight="1">
      <c r="B11" s="233" t="s">
        <v>74</v>
      </c>
      <c r="C11" s="234"/>
      <c r="E11" s="230" t="s">
        <v>76</v>
      </c>
      <c r="F11" s="231"/>
      <c r="G11" s="231"/>
      <c r="H11" s="231"/>
    </row>
    <row r="12" ht="12"/>
    <row r="13" spans="2:8" ht="20.25" customHeight="1">
      <c r="B13" s="90" t="s">
        <v>6</v>
      </c>
      <c r="C13" s="90" t="s">
        <v>75</v>
      </c>
      <c r="D13" s="149"/>
      <c r="E13" s="149" t="s">
        <v>6</v>
      </c>
      <c r="F13" s="90" t="s">
        <v>75</v>
      </c>
      <c r="G13" s="90" t="s">
        <v>73</v>
      </c>
      <c r="H13" s="90" t="s">
        <v>91</v>
      </c>
    </row>
    <row r="14" spans="2:8" ht="21.75" customHeight="1">
      <c r="B14" s="149" t="s">
        <v>151</v>
      </c>
      <c r="C14" s="149" t="s">
        <v>202</v>
      </c>
      <c r="D14" s="149"/>
      <c r="E14" s="96" t="s">
        <v>223</v>
      </c>
      <c r="F14" s="150" t="s">
        <v>230</v>
      </c>
      <c r="G14" s="97"/>
      <c r="H14" s="97"/>
    </row>
    <row r="15" spans="2:8" ht="21.75" customHeight="1">
      <c r="B15" s="149" t="s">
        <v>175</v>
      </c>
      <c r="C15" s="149" t="s">
        <v>176</v>
      </c>
      <c r="D15" s="149"/>
      <c r="E15" s="96" t="s">
        <v>224</v>
      </c>
      <c r="F15" s="150" t="s">
        <v>231</v>
      </c>
      <c r="G15" s="97"/>
      <c r="H15" s="97"/>
    </row>
    <row r="16" spans="2:8" ht="21.75" customHeight="1">
      <c r="B16" s="149" t="s">
        <v>203</v>
      </c>
      <c r="C16" s="149" t="s">
        <v>204</v>
      </c>
      <c r="D16" s="149"/>
      <c r="E16" s="96" t="s">
        <v>225</v>
      </c>
      <c r="F16" s="150" t="s">
        <v>232</v>
      </c>
      <c r="G16" s="97"/>
      <c r="H16" s="97"/>
    </row>
    <row r="17" spans="2:8" ht="21.75" customHeight="1">
      <c r="B17" s="149" t="s">
        <v>206</v>
      </c>
      <c r="C17" s="149" t="s">
        <v>207</v>
      </c>
      <c r="D17" s="149"/>
      <c r="E17" s="96" t="s">
        <v>226</v>
      </c>
      <c r="F17" s="150" t="s">
        <v>233</v>
      </c>
      <c r="G17" s="97"/>
      <c r="H17" s="97"/>
    </row>
    <row r="18" spans="2:8" ht="21.75" customHeight="1">
      <c r="B18" s="149" t="s">
        <v>152</v>
      </c>
      <c r="C18" s="149" t="s">
        <v>209</v>
      </c>
      <c r="D18" s="149"/>
      <c r="E18" s="96" t="s">
        <v>227</v>
      </c>
      <c r="F18" s="150" t="s">
        <v>234</v>
      </c>
      <c r="G18" s="97"/>
      <c r="H18" s="97"/>
    </row>
    <row r="19" spans="2:8" ht="21.75" customHeight="1">
      <c r="B19" s="149" t="s">
        <v>210</v>
      </c>
      <c r="C19" s="149" t="s">
        <v>211</v>
      </c>
      <c r="D19" s="149"/>
      <c r="E19" s="96" t="s">
        <v>228</v>
      </c>
      <c r="F19" s="150" t="s">
        <v>235</v>
      </c>
      <c r="G19" s="97"/>
      <c r="H19" s="97"/>
    </row>
    <row r="20" spans="2:8" ht="21.75" customHeight="1">
      <c r="B20" s="149" t="s">
        <v>165</v>
      </c>
      <c r="C20" s="149" t="s">
        <v>158</v>
      </c>
      <c r="D20" s="149"/>
      <c r="E20" s="96" t="s">
        <v>229</v>
      </c>
      <c r="F20" s="150" t="s">
        <v>236</v>
      </c>
      <c r="G20" s="97"/>
      <c r="H20" s="97"/>
    </row>
    <row r="21" spans="2:8" ht="21.75" customHeight="1">
      <c r="B21" s="149" t="s">
        <v>166</v>
      </c>
      <c r="C21" s="149" t="s">
        <v>160</v>
      </c>
      <c r="D21" s="149"/>
      <c r="E21" s="152" t="s">
        <v>237</v>
      </c>
      <c r="F21" s="150" t="s">
        <v>236</v>
      </c>
      <c r="G21" s="97"/>
      <c r="H21" s="97"/>
    </row>
    <row r="22" spans="2:8" ht="21.75" customHeight="1">
      <c r="B22" s="149" t="s">
        <v>167</v>
      </c>
      <c r="C22" s="149" t="s">
        <v>168</v>
      </c>
      <c r="F22" s="97"/>
      <c r="G22" s="97"/>
      <c r="H22" s="97"/>
    </row>
    <row r="23" spans="2:5" ht="12">
      <c r="B23" s="149" t="s">
        <v>154</v>
      </c>
      <c r="C23" s="149" t="s">
        <v>150</v>
      </c>
      <c r="E23" s="153"/>
    </row>
    <row r="24" spans="2:5" ht="12">
      <c r="B24" s="149" t="s">
        <v>153</v>
      </c>
      <c r="C24" s="149" t="s">
        <v>220</v>
      </c>
      <c r="E24" s="153"/>
    </row>
    <row r="25" spans="2:5" ht="12">
      <c r="B25" s="149" t="s">
        <v>155</v>
      </c>
      <c r="C25" s="149" t="s">
        <v>149</v>
      </c>
      <c r="E25" s="153"/>
    </row>
    <row r="26" spans="2:5" ht="12">
      <c r="B26" s="149" t="s">
        <v>170</v>
      </c>
      <c r="C26" s="149" t="s">
        <v>147</v>
      </c>
      <c r="E26" s="153"/>
    </row>
    <row r="27" spans="2:5" ht="12">
      <c r="B27" s="149" t="s">
        <v>201</v>
      </c>
      <c r="C27" s="149" t="s">
        <v>147</v>
      </c>
      <c r="E27" s="153"/>
    </row>
    <row r="28" spans="2:5" ht="12">
      <c r="B28" s="149" t="s">
        <v>213</v>
      </c>
      <c r="C28" s="149" t="s">
        <v>215</v>
      </c>
      <c r="E28" s="153"/>
    </row>
    <row r="29" spans="2:5" ht="12">
      <c r="B29" s="149" t="s">
        <v>214</v>
      </c>
      <c r="C29" s="149" t="s">
        <v>216</v>
      </c>
      <c r="E29" s="153"/>
    </row>
    <row r="30" spans="4:5" ht="12">
      <c r="D30" s="151"/>
      <c r="E30" s="153"/>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1">
      <selection activeCell="C24" sqref="C24"/>
    </sheetView>
  </sheetViews>
  <sheetFormatPr defaultColWidth="11.42187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1875" style="1" customWidth="1"/>
  </cols>
  <sheetData>
    <row r="1" ht="12.75" thickBot="1"/>
    <row r="2" spans="2:21" s="18" customFormat="1" ht="26.25" customHeight="1" thickBot="1">
      <c r="B2" s="70"/>
      <c r="C2" s="241" t="s">
        <v>124</v>
      </c>
      <c r="D2" s="242"/>
      <c r="E2" s="242"/>
      <c r="F2" s="242"/>
      <c r="G2" s="235" t="str">
        <f>Proyecto!K2</f>
        <v>Codigo: GC-F-015</v>
      </c>
      <c r="H2" s="243"/>
      <c r="I2" s="243"/>
      <c r="J2" s="243"/>
      <c r="K2" s="243"/>
      <c r="L2" s="236"/>
      <c r="U2" s="16"/>
    </row>
    <row r="3" spans="2:21" s="18" customFormat="1" ht="23.25" customHeight="1" thickBot="1">
      <c r="B3" s="72"/>
      <c r="C3" s="241" t="s">
        <v>126</v>
      </c>
      <c r="D3" s="242"/>
      <c r="E3" s="242"/>
      <c r="F3" s="242"/>
      <c r="G3" s="237" t="str">
        <f>Proyecto!K3</f>
        <v>Fecha: 17 de septiembre de 2014</v>
      </c>
      <c r="H3" s="244"/>
      <c r="I3" s="244"/>
      <c r="J3" s="244"/>
      <c r="K3" s="244"/>
      <c r="L3" s="238"/>
      <c r="U3" s="16"/>
    </row>
    <row r="4" spans="2:21" s="18" customFormat="1" ht="24" customHeight="1" thickBot="1">
      <c r="B4" s="72"/>
      <c r="C4" s="241" t="s">
        <v>127</v>
      </c>
      <c r="D4" s="242"/>
      <c r="E4" s="242"/>
      <c r="F4" s="242"/>
      <c r="G4" s="239" t="str">
        <f>Proyecto!K4</f>
        <v>Version 001</v>
      </c>
      <c r="H4" s="245"/>
      <c r="I4" s="245"/>
      <c r="J4" s="245"/>
      <c r="K4" s="245"/>
      <c r="L4" s="240"/>
      <c r="U4" s="16"/>
    </row>
    <row r="5" spans="2:21" s="18" customFormat="1" ht="22.5" customHeight="1" thickBot="1">
      <c r="B5" s="74"/>
      <c r="C5" s="241" t="s">
        <v>129</v>
      </c>
      <c r="D5" s="242"/>
      <c r="E5" s="242"/>
      <c r="F5" s="242"/>
      <c r="G5" s="237" t="s">
        <v>130</v>
      </c>
      <c r="H5" s="244"/>
      <c r="I5" s="244"/>
      <c r="J5" s="244"/>
      <c r="K5" s="244"/>
      <c r="L5" s="238"/>
      <c r="U5" s="16"/>
    </row>
    <row r="6" spans="1:6" ht="5.25" customHeight="1">
      <c r="A6" s="7" t="str">
        <f>Proyecto!$E$7</f>
        <v>Calidad de datos fase III</v>
      </c>
      <c r="B6" s="17"/>
      <c r="C6" s="17"/>
      <c r="D6" s="17"/>
      <c r="E6" s="17"/>
      <c r="F6" s="17"/>
    </row>
    <row r="7" spans="2:21" ht="29.25" customHeight="1">
      <c r="B7" s="39" t="s">
        <v>0</v>
      </c>
      <c r="C7" s="227" t="str">
        <f>Proyecto!$E$7</f>
        <v>Calidad de datos fase III</v>
      </c>
      <c r="D7" s="227"/>
      <c r="E7" s="227"/>
      <c r="F7" s="227"/>
      <c r="U7" s="1"/>
    </row>
    <row r="8" ht="12">
      <c r="B8" s="18"/>
    </row>
    <row r="9" ht="12"/>
    <row r="10" spans="2:3" ht="18" customHeight="1">
      <c r="B10" s="39" t="s">
        <v>88</v>
      </c>
      <c r="C10" s="24" t="s">
        <v>95</v>
      </c>
    </row>
    <row r="11" ht="6" customHeight="1"/>
    <row r="12" spans="2:3" ht="18" customHeight="1">
      <c r="B12" s="39" t="s">
        <v>47</v>
      </c>
      <c r="C12" s="24">
        <v>27318</v>
      </c>
    </row>
    <row r="13" ht="6" customHeight="1"/>
    <row r="14" spans="2:3" ht="18" customHeight="1">
      <c r="B14" s="39" t="s">
        <v>48</v>
      </c>
      <c r="C14" s="24"/>
    </row>
    <row r="15" ht="6" customHeight="1"/>
    <row r="16" spans="2:3" ht="18" customHeight="1">
      <c r="B16" s="39" t="s">
        <v>44</v>
      </c>
      <c r="C16" s="23">
        <v>690000000</v>
      </c>
    </row>
    <row r="17" ht="6" customHeight="1"/>
    <row r="18" spans="2:3" ht="18" customHeight="1">
      <c r="B18" s="39" t="s">
        <v>45</v>
      </c>
      <c r="C18" s="23">
        <v>0</v>
      </c>
    </row>
    <row r="19" ht="6" customHeight="1"/>
    <row r="20" spans="2:3" ht="18" customHeight="1">
      <c r="B20" s="39" t="s">
        <v>46</v>
      </c>
      <c r="C20" s="23">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36"/>
  <sheetViews>
    <sheetView showGridLines="0" zoomScale="90" zoomScaleNormal="90" zoomScalePageLayoutView="0" workbookViewId="0" topLeftCell="A18">
      <selection activeCell="B12" sqref="B12:D27"/>
    </sheetView>
  </sheetViews>
  <sheetFormatPr defaultColWidth="11.42187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46.140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255"/>
      <c r="C2" s="256"/>
      <c r="D2" s="246" t="s">
        <v>124</v>
      </c>
      <c r="E2" s="247"/>
      <c r="F2" s="247"/>
      <c r="G2" s="248"/>
      <c r="H2" s="71" t="str">
        <f>Proyecto!K2</f>
        <v>Codigo: GC-F-015</v>
      </c>
      <c r="P2" s="16"/>
    </row>
    <row r="3" spans="2:16" s="12" customFormat="1" ht="23.25" customHeight="1" thickBot="1">
      <c r="B3" s="257"/>
      <c r="C3" s="258"/>
      <c r="D3" s="249" t="s">
        <v>126</v>
      </c>
      <c r="E3" s="250"/>
      <c r="F3" s="250"/>
      <c r="G3" s="251"/>
      <c r="H3" s="75" t="str">
        <f>Proyecto!K3</f>
        <v>Fecha: 17 de septiembre de 2014</v>
      </c>
      <c r="P3" s="16"/>
    </row>
    <row r="4" spans="2:16" s="12" customFormat="1" ht="24" customHeight="1" thickBot="1">
      <c r="B4" s="257"/>
      <c r="C4" s="258"/>
      <c r="D4" s="252" t="s">
        <v>127</v>
      </c>
      <c r="E4" s="253"/>
      <c r="F4" s="253"/>
      <c r="G4" s="254"/>
      <c r="H4" s="73" t="str">
        <f>Proyecto!K4</f>
        <v>Version 001</v>
      </c>
      <c r="P4" s="16"/>
    </row>
    <row r="5" spans="2:16" s="12" customFormat="1" ht="22.5" customHeight="1" thickBot="1">
      <c r="B5" s="259"/>
      <c r="C5" s="260"/>
      <c r="D5" s="249" t="s">
        <v>129</v>
      </c>
      <c r="E5" s="250"/>
      <c r="F5" s="250"/>
      <c r="G5" s="251"/>
      <c r="H5" s="75" t="s">
        <v>130</v>
      </c>
      <c r="P5" s="16"/>
    </row>
    <row r="6" spans="2:8" ht="5.25" customHeight="1">
      <c r="B6" s="5"/>
      <c r="C6" s="5"/>
      <c r="D6" s="5"/>
      <c r="E6" s="5"/>
      <c r="F6" s="99"/>
      <c r="G6" s="5"/>
      <c r="H6" s="5"/>
    </row>
    <row r="7" spans="2:16" ht="29.25" customHeight="1">
      <c r="B7" s="165" t="s">
        <v>0</v>
      </c>
      <c r="C7" s="165"/>
      <c r="D7" s="227" t="str">
        <f>Proyecto!$E$7</f>
        <v>Calidad de datos fase III</v>
      </c>
      <c r="E7" s="227"/>
      <c r="F7" s="227"/>
      <c r="G7" s="227"/>
      <c r="H7" s="227"/>
      <c r="P7" s="1"/>
    </row>
    <row r="8" ht="19.5" customHeight="1">
      <c r="F8" s="104"/>
    </row>
    <row r="9" spans="2:8" ht="30" customHeight="1">
      <c r="B9" s="230" t="s">
        <v>37</v>
      </c>
      <c r="C9" s="231"/>
      <c r="D9" s="231"/>
      <c r="E9" s="231"/>
      <c r="F9" s="231"/>
      <c r="G9" s="231"/>
      <c r="H9" s="231"/>
    </row>
    <row r="10" spans="2:16" ht="9.75" customHeight="1">
      <c r="B10" s="258"/>
      <c r="C10" s="258"/>
      <c r="D10" s="258"/>
      <c r="E10" s="258"/>
      <c r="F10" s="258"/>
      <c r="G10" s="258"/>
      <c r="H10" s="258"/>
      <c r="P10" s="1"/>
    </row>
    <row r="11" spans="2:16" ht="25.5" customHeight="1">
      <c r="B11" s="215" t="s">
        <v>6</v>
      </c>
      <c r="C11" s="215"/>
      <c r="D11" s="140" t="s">
        <v>7</v>
      </c>
      <c r="E11" s="141" t="s">
        <v>71</v>
      </c>
      <c r="F11" s="140" t="s">
        <v>11</v>
      </c>
      <c r="G11" s="140" t="s">
        <v>98</v>
      </c>
      <c r="H11" s="140" t="s">
        <v>8</v>
      </c>
      <c r="P11" s="1"/>
    </row>
    <row r="12" spans="2:16" ht="30" customHeight="1">
      <c r="B12" s="262" t="s">
        <v>151</v>
      </c>
      <c r="C12" s="262"/>
      <c r="D12" s="142" t="s">
        <v>202</v>
      </c>
      <c r="E12" s="93">
        <v>2201000</v>
      </c>
      <c r="F12" s="94" t="s">
        <v>156</v>
      </c>
      <c r="G12" s="103" t="s">
        <v>96</v>
      </c>
      <c r="H12" s="103" t="s">
        <v>68</v>
      </c>
      <c r="P12" s="1"/>
    </row>
    <row r="13" spans="2:16" ht="21.75" customHeight="1">
      <c r="B13" s="262" t="s">
        <v>175</v>
      </c>
      <c r="C13" s="262"/>
      <c r="D13" s="103" t="s">
        <v>176</v>
      </c>
      <c r="E13" s="93">
        <v>2201000</v>
      </c>
      <c r="F13" s="37" t="s">
        <v>177</v>
      </c>
      <c r="G13" s="103"/>
      <c r="H13" s="103"/>
      <c r="P13" s="1"/>
    </row>
    <row r="14" spans="2:16" ht="21.75" customHeight="1">
      <c r="B14" s="262" t="s">
        <v>203</v>
      </c>
      <c r="C14" s="262"/>
      <c r="D14" s="103" t="s">
        <v>204</v>
      </c>
      <c r="E14" s="93">
        <v>2201000</v>
      </c>
      <c r="F14" s="37" t="s">
        <v>205</v>
      </c>
      <c r="G14" s="103" t="s">
        <v>96</v>
      </c>
      <c r="H14" s="103" t="s">
        <v>68</v>
      </c>
      <c r="P14" s="1"/>
    </row>
    <row r="15" spans="2:16" ht="21.75" customHeight="1">
      <c r="B15" s="262" t="s">
        <v>206</v>
      </c>
      <c r="C15" s="262"/>
      <c r="D15" s="142" t="s">
        <v>207</v>
      </c>
      <c r="E15" s="93">
        <v>2201000</v>
      </c>
      <c r="F15" s="94" t="s">
        <v>208</v>
      </c>
      <c r="G15" s="103" t="s">
        <v>96</v>
      </c>
      <c r="H15" s="103" t="s">
        <v>68</v>
      </c>
      <c r="O15" s="2"/>
      <c r="P15" s="1"/>
    </row>
    <row r="16" spans="2:16" ht="21.75" customHeight="1">
      <c r="B16" s="262" t="s">
        <v>152</v>
      </c>
      <c r="C16" s="262"/>
      <c r="D16" s="142" t="s">
        <v>209</v>
      </c>
      <c r="E16" s="93">
        <v>2201000</v>
      </c>
      <c r="F16" s="94" t="s">
        <v>157</v>
      </c>
      <c r="G16" s="103" t="s">
        <v>96</v>
      </c>
      <c r="H16" s="103" t="s">
        <v>68</v>
      </c>
      <c r="P16" s="1"/>
    </row>
    <row r="17" spans="2:16" ht="21.75" customHeight="1">
      <c r="B17" s="263" t="s">
        <v>210</v>
      </c>
      <c r="C17" s="263"/>
      <c r="D17" s="142" t="s">
        <v>211</v>
      </c>
      <c r="E17" s="93">
        <v>2201000</v>
      </c>
      <c r="F17" s="37" t="s">
        <v>212</v>
      </c>
      <c r="G17" s="103" t="s">
        <v>96</v>
      </c>
      <c r="H17" s="103" t="s">
        <v>68</v>
      </c>
      <c r="P17" s="1"/>
    </row>
    <row r="18" spans="2:16" ht="21.75" customHeight="1">
      <c r="B18" s="262" t="s">
        <v>165</v>
      </c>
      <c r="C18" s="262"/>
      <c r="D18" s="103" t="s">
        <v>158</v>
      </c>
      <c r="E18" s="93">
        <v>2201000</v>
      </c>
      <c r="F18" s="94" t="s">
        <v>159</v>
      </c>
      <c r="G18" s="103" t="s">
        <v>96</v>
      </c>
      <c r="H18" s="103" t="s">
        <v>68</v>
      </c>
      <c r="O18" s="2"/>
      <c r="P18" s="1"/>
    </row>
    <row r="19" spans="2:16" ht="21.75" customHeight="1">
      <c r="B19" s="262" t="s">
        <v>166</v>
      </c>
      <c r="C19" s="262"/>
      <c r="D19" s="103" t="s">
        <v>160</v>
      </c>
      <c r="E19" s="93">
        <v>2201000</v>
      </c>
      <c r="F19" s="94" t="s">
        <v>161</v>
      </c>
      <c r="G19" s="103" t="s">
        <v>96</v>
      </c>
      <c r="H19" s="103" t="s">
        <v>68</v>
      </c>
      <c r="P19" s="1"/>
    </row>
    <row r="20" spans="2:16" ht="21.75" customHeight="1">
      <c r="B20" s="262" t="s">
        <v>167</v>
      </c>
      <c r="C20" s="262"/>
      <c r="D20" s="103" t="s">
        <v>168</v>
      </c>
      <c r="E20" s="93">
        <v>2201000</v>
      </c>
      <c r="F20" s="37" t="s">
        <v>178</v>
      </c>
      <c r="G20" s="103" t="s">
        <v>96</v>
      </c>
      <c r="H20" s="103" t="s">
        <v>68</v>
      </c>
      <c r="O20" s="2"/>
      <c r="P20" s="1"/>
    </row>
    <row r="21" spans="2:16" ht="21.75" customHeight="1">
      <c r="B21" s="264" t="s">
        <v>154</v>
      </c>
      <c r="C21" s="264"/>
      <c r="D21" s="103" t="s">
        <v>150</v>
      </c>
      <c r="E21" s="93">
        <v>2201000</v>
      </c>
      <c r="F21" s="94" t="s">
        <v>163</v>
      </c>
      <c r="G21" s="103" t="s">
        <v>96</v>
      </c>
      <c r="H21" s="103" t="s">
        <v>68</v>
      </c>
      <c r="P21" s="1"/>
    </row>
    <row r="22" spans="2:8" s="111" customFormat="1" ht="21.75" customHeight="1">
      <c r="B22" s="265" t="s">
        <v>153</v>
      </c>
      <c r="C22" s="265"/>
      <c r="D22" s="98" t="s">
        <v>220</v>
      </c>
      <c r="E22" s="93">
        <v>2201000</v>
      </c>
      <c r="F22" s="94" t="s">
        <v>162</v>
      </c>
      <c r="G22" s="103" t="s">
        <v>96</v>
      </c>
      <c r="H22" s="103" t="s">
        <v>68</v>
      </c>
    </row>
    <row r="23" spans="2:8" s="111" customFormat="1" ht="21.75" customHeight="1">
      <c r="B23" s="261" t="s">
        <v>155</v>
      </c>
      <c r="C23" s="261"/>
      <c r="D23" s="103" t="s">
        <v>149</v>
      </c>
      <c r="E23" s="93">
        <v>2201000</v>
      </c>
      <c r="F23" s="94" t="s">
        <v>164</v>
      </c>
      <c r="G23" s="103" t="s">
        <v>96</v>
      </c>
      <c r="H23" s="103" t="s">
        <v>68</v>
      </c>
    </row>
    <row r="24" spans="2:16" ht="21.75" customHeight="1">
      <c r="B24" s="261" t="s">
        <v>170</v>
      </c>
      <c r="C24" s="261"/>
      <c r="D24" s="103" t="s">
        <v>147</v>
      </c>
      <c r="E24" s="93">
        <v>2201000</v>
      </c>
      <c r="F24" s="143" t="s">
        <v>169</v>
      </c>
      <c r="G24" s="103" t="s">
        <v>96</v>
      </c>
      <c r="H24" s="103" t="s">
        <v>68</v>
      </c>
      <c r="O24" s="2"/>
      <c r="P24" s="1"/>
    </row>
    <row r="25" spans="2:16" ht="21.75" customHeight="1">
      <c r="B25" s="206" t="s">
        <v>201</v>
      </c>
      <c r="C25" s="206"/>
      <c r="D25" s="103" t="s">
        <v>147</v>
      </c>
      <c r="E25" s="93">
        <v>2201000</v>
      </c>
      <c r="F25" s="145" t="s">
        <v>217</v>
      </c>
      <c r="G25" s="103" t="s">
        <v>96</v>
      </c>
      <c r="H25" s="103" t="s">
        <v>68</v>
      </c>
      <c r="O25" s="2"/>
      <c r="P25" s="1"/>
    </row>
    <row r="26" spans="2:8" ht="26.25" customHeight="1">
      <c r="B26" s="261" t="s">
        <v>213</v>
      </c>
      <c r="C26" s="261"/>
      <c r="D26" s="103" t="s">
        <v>215</v>
      </c>
      <c r="E26" s="93">
        <v>2201000</v>
      </c>
      <c r="F26" s="145" t="s">
        <v>218</v>
      </c>
      <c r="G26" s="103" t="s">
        <v>96</v>
      </c>
      <c r="H26" s="103" t="s">
        <v>68</v>
      </c>
    </row>
    <row r="27" spans="2:8" ht="24">
      <c r="B27" s="206" t="s">
        <v>214</v>
      </c>
      <c r="C27" s="206"/>
      <c r="D27" s="103" t="s">
        <v>216</v>
      </c>
      <c r="E27" s="93">
        <v>2201000</v>
      </c>
      <c r="F27" s="145" t="s">
        <v>219</v>
      </c>
      <c r="G27" s="103" t="s">
        <v>96</v>
      </c>
      <c r="H27" s="103" t="s">
        <v>68</v>
      </c>
    </row>
    <row r="28" spans="2:8" ht="12">
      <c r="B28" s="146"/>
      <c r="C28" s="146"/>
      <c r="D28" s="144"/>
      <c r="E28" s="147"/>
      <c r="F28" s="148"/>
      <c r="G28" s="144"/>
      <c r="H28" s="144"/>
    </row>
    <row r="29" spans="2:8" ht="12">
      <c r="B29" s="146"/>
      <c r="C29" s="146"/>
      <c r="D29" s="144"/>
      <c r="E29" s="147"/>
      <c r="F29" s="148"/>
      <c r="G29" s="144"/>
      <c r="H29" s="144"/>
    </row>
    <row r="30" ht="12">
      <c r="E30" s="138"/>
    </row>
    <row r="31" ht="12">
      <c r="E31" s="138"/>
    </row>
    <row r="32" ht="12">
      <c r="E32" s="138"/>
    </row>
    <row r="33" ht="12">
      <c r="E33" s="138"/>
    </row>
    <row r="34" ht="12">
      <c r="E34" s="138"/>
    </row>
    <row r="35" ht="12">
      <c r="E35" s="138"/>
    </row>
    <row r="36" ht="12">
      <c r="E36" s="138"/>
    </row>
  </sheetData>
  <sheetProtection/>
  <mergeCells count="26">
    <mergeCell ref="B20:C20"/>
    <mergeCell ref="B21:C21"/>
    <mergeCell ref="B22:C22"/>
    <mergeCell ref="B23:C23"/>
    <mergeCell ref="B24:C24"/>
    <mergeCell ref="B26:C26"/>
    <mergeCell ref="B27:C27"/>
    <mergeCell ref="B7:C7"/>
    <mergeCell ref="D7:H7"/>
    <mergeCell ref="B9:H9"/>
    <mergeCell ref="B10:H10"/>
    <mergeCell ref="B25:C25"/>
    <mergeCell ref="B11:C11"/>
    <mergeCell ref="B12:C12"/>
    <mergeCell ref="B13:C13"/>
    <mergeCell ref="B14:C14"/>
    <mergeCell ref="B15:C15"/>
    <mergeCell ref="B16:C16"/>
    <mergeCell ref="B17:C17"/>
    <mergeCell ref="B18:C18"/>
    <mergeCell ref="B19:C19"/>
    <mergeCell ref="D2:G2"/>
    <mergeCell ref="D3:G3"/>
    <mergeCell ref="D4:G4"/>
    <mergeCell ref="D5:G5"/>
    <mergeCell ref="B2:C5"/>
  </mergeCells>
  <conditionalFormatting sqref="D11">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I9:N9 E23:F24 I26:N65489 F30:H65505 E25:E27">
      <formula1>1</formula1>
      <formula2>5</formula2>
    </dataValidation>
  </dataValidations>
  <hyperlinks>
    <hyperlink ref="F18" r:id="rId1" display="carlosa@supersociedades.gov.co"/>
    <hyperlink ref="F19" r:id="rId2" display="hectorg@supersociedades.gov.co"/>
    <hyperlink ref="F22" r:id="rId3" display="FabianVS@supersociedades.gov.co"/>
    <hyperlink ref="F21" r:id="rId4" display="hoslanders@supersociedades.gov.co"/>
    <hyperlink ref="F12" r:id="rId5" display="freyes@supersociedades.gov.co"/>
    <hyperlink ref="F16" r:id="rId6" display="aparias@supersociedades.gov.co"/>
    <hyperlink ref="F23" r:id="rId7" display="danielb@supersociedades.gov.co"/>
    <hyperlink ref="F24" r:id="rId8" display="RigobertoPQ@supersociedades.gov.co"/>
    <hyperlink ref="F20" r:id="rId9" display="CarlosCR@supersociedades.gov.co"/>
    <hyperlink ref="F13" r:id="rId10" display="LuisaTB@supersociedades.gov.co"/>
    <hyperlink ref="F17" r:id="rId11" display="MonicaTP@SUPERSOCIEDADES.GOV.CO"/>
    <hyperlink ref="F25" r:id="rId12" display="Camilol@supersociedades.gov.co"/>
    <hyperlink ref="F26" r:id="rId13" display="DoraM@supersociedades.gov.co"/>
    <hyperlink ref="F27" r:id="rId14" display="AngelaP@supersociedades.gov.co"/>
  </hyperlinks>
  <printOptions/>
  <pageMargins left="0.3937007874015748" right="0.3937007874015748" top="0.7480314960629921" bottom="0.7480314960629921" header="0.31496062992125984" footer="0.31496062992125984"/>
  <pageSetup fitToHeight="0" fitToWidth="1" horizontalDpi="600" verticalDpi="600" orientation="landscape" scale="70" r:id="rId18"/>
  <drawing r:id="rId17"/>
  <legacyDrawing r:id="rId16"/>
</worksheet>
</file>

<file path=xl/worksheets/sheet8.xml><?xml version="1.0" encoding="utf-8"?>
<worksheet xmlns="http://schemas.openxmlformats.org/spreadsheetml/2006/main" xmlns:r="http://schemas.openxmlformats.org/officeDocument/2006/relationships">
  <sheetPr>
    <pageSetUpPr fitToPage="1"/>
  </sheetPr>
  <dimension ref="B2:P29"/>
  <sheetViews>
    <sheetView showGridLines="0" zoomScale="110" zoomScaleNormal="110" zoomScalePageLayoutView="0" workbookViewId="0" topLeftCell="A11">
      <selection activeCell="C31" sqref="C31"/>
    </sheetView>
  </sheetViews>
  <sheetFormatPr defaultColWidth="11.421875" defaultRowHeight="12.75"/>
  <cols>
    <col min="1" max="1" width="2.421875" style="1" customWidth="1"/>
    <col min="2" max="2" width="39.140625" style="1" customWidth="1"/>
    <col min="3" max="3" width="23.140625" style="1" customWidth="1"/>
    <col min="4" max="4" width="36.140625" style="1" customWidth="1"/>
    <col min="5" max="5" width="11.57421875" style="1" customWidth="1"/>
    <col min="6" max="6" width="29.7109375" style="1" customWidth="1"/>
    <col min="7" max="7" width="18.851562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1875" style="1" customWidth="1"/>
  </cols>
  <sheetData>
    <row r="1" ht="12.75" thickBot="1"/>
    <row r="2" spans="2:16" s="12" customFormat="1" ht="26.25" customHeight="1" thickBot="1">
      <c r="B2" s="70"/>
      <c r="C2" s="241" t="s">
        <v>124</v>
      </c>
      <c r="D2" s="242"/>
      <c r="E2" s="242"/>
      <c r="F2" s="242"/>
      <c r="G2" s="77" t="str">
        <f>Proyecto!K2</f>
        <v>Codigo: GC-F-015</v>
      </c>
      <c r="H2" s="76"/>
      <c r="P2" s="16"/>
    </row>
    <row r="3" spans="2:16" s="12" customFormat="1" ht="23.25" customHeight="1" thickBot="1">
      <c r="B3" s="72"/>
      <c r="C3" s="241" t="s">
        <v>126</v>
      </c>
      <c r="D3" s="242"/>
      <c r="E3" s="242"/>
      <c r="F3" s="242"/>
      <c r="G3" s="75" t="str">
        <f>Proyecto!K3</f>
        <v>Fecha: 17 de septiembre de 2014</v>
      </c>
      <c r="H3" s="76"/>
      <c r="P3" s="16"/>
    </row>
    <row r="4" spans="2:16" s="12" customFormat="1" ht="24" customHeight="1" thickBot="1">
      <c r="B4" s="72"/>
      <c r="C4" s="241" t="s">
        <v>127</v>
      </c>
      <c r="D4" s="242"/>
      <c r="E4" s="242"/>
      <c r="F4" s="242"/>
      <c r="G4" s="75" t="str">
        <f>Proyecto!K4</f>
        <v>Version 001</v>
      </c>
      <c r="H4" s="76"/>
      <c r="P4" s="16"/>
    </row>
    <row r="5" spans="2:16" s="12" customFormat="1" ht="22.5" customHeight="1" thickBot="1">
      <c r="B5" s="74"/>
      <c r="C5" s="241" t="s">
        <v>129</v>
      </c>
      <c r="D5" s="242"/>
      <c r="E5" s="242"/>
      <c r="F5" s="242"/>
      <c r="G5" s="78" t="s">
        <v>130</v>
      </c>
      <c r="H5" s="76"/>
      <c r="P5" s="16"/>
    </row>
    <row r="6" spans="2:6" ht="5.25" customHeight="1">
      <c r="B6" s="5"/>
      <c r="C6" s="5"/>
      <c r="D6" s="20"/>
      <c r="E6" s="5"/>
      <c r="F6" s="5"/>
    </row>
    <row r="7" spans="2:16" ht="29.25" customHeight="1">
      <c r="B7" s="39" t="s">
        <v>0</v>
      </c>
      <c r="C7" s="267" t="str">
        <f>Proyecto!$E$7</f>
        <v>Calidad de datos fase III</v>
      </c>
      <c r="D7" s="267"/>
      <c r="E7" s="267"/>
      <c r="F7" s="267"/>
      <c r="G7" s="29"/>
      <c r="P7" s="1"/>
    </row>
    <row r="8" spans="2:16" ht="6.75" customHeight="1">
      <c r="B8" s="8"/>
      <c r="C8" s="9"/>
      <c r="D8" s="9"/>
      <c r="E8" s="9"/>
      <c r="F8" s="9"/>
      <c r="P8" s="1"/>
    </row>
    <row r="9" spans="2:3" ht="12">
      <c r="B9" s="174"/>
      <c r="C9" s="174"/>
    </row>
    <row r="10" spans="2:7" ht="20.25" customHeight="1">
      <c r="B10" s="233" t="s">
        <v>16</v>
      </c>
      <c r="C10" s="266"/>
      <c r="D10" s="266"/>
      <c r="E10" s="266"/>
      <c r="F10" s="266"/>
      <c r="G10" s="234"/>
    </row>
    <row r="11" ht="15" customHeight="1"/>
    <row r="12" spans="2:7" ht="24.75" customHeight="1">
      <c r="B12" s="36" t="s">
        <v>89</v>
      </c>
      <c r="C12" s="38" t="s">
        <v>17</v>
      </c>
      <c r="D12" s="38" t="s">
        <v>18</v>
      </c>
      <c r="E12" s="38" t="s">
        <v>19</v>
      </c>
      <c r="F12" s="38" t="s">
        <v>20</v>
      </c>
      <c r="G12" s="38" t="s">
        <v>21</v>
      </c>
    </row>
    <row r="13" spans="2:7" ht="21.75" customHeight="1">
      <c r="B13" s="101" t="s">
        <v>89</v>
      </c>
      <c r="C13" s="102" t="s">
        <v>17</v>
      </c>
      <c r="D13" s="102" t="s">
        <v>18</v>
      </c>
      <c r="E13" s="102" t="s">
        <v>19</v>
      </c>
      <c r="F13" s="102" t="s">
        <v>20</v>
      </c>
      <c r="G13" s="102" t="s">
        <v>21</v>
      </c>
    </row>
    <row r="14" spans="2:7" ht="12">
      <c r="B14" s="149" t="s">
        <v>151</v>
      </c>
      <c r="C14" s="149" t="s">
        <v>100</v>
      </c>
      <c r="D14" s="95" t="s">
        <v>171</v>
      </c>
      <c r="E14" s="95" t="s">
        <v>118</v>
      </c>
      <c r="F14" s="95" t="s">
        <v>153</v>
      </c>
      <c r="G14" s="95" t="s">
        <v>73</v>
      </c>
    </row>
    <row r="15" spans="2:7" ht="12">
      <c r="B15" s="149" t="s">
        <v>175</v>
      </c>
      <c r="C15" s="149" t="s">
        <v>100</v>
      </c>
      <c r="D15" s="95" t="s">
        <v>171</v>
      </c>
      <c r="E15" s="95" t="s">
        <v>118</v>
      </c>
      <c r="F15" s="95" t="s">
        <v>153</v>
      </c>
      <c r="G15" s="95" t="s">
        <v>73</v>
      </c>
    </row>
    <row r="16" spans="2:7" ht="12">
      <c r="B16" s="149" t="s">
        <v>203</v>
      </c>
      <c r="C16" s="149" t="s">
        <v>100</v>
      </c>
      <c r="D16" s="95" t="s">
        <v>171</v>
      </c>
      <c r="E16" s="95" t="s">
        <v>118</v>
      </c>
      <c r="F16" s="95" t="s">
        <v>153</v>
      </c>
      <c r="G16" s="95" t="s">
        <v>73</v>
      </c>
    </row>
    <row r="17" spans="2:7" ht="12">
      <c r="B17" s="149" t="s">
        <v>206</v>
      </c>
      <c r="C17" s="149" t="s">
        <v>100</v>
      </c>
      <c r="D17" s="95" t="s">
        <v>171</v>
      </c>
      <c r="E17" s="95" t="s">
        <v>118</v>
      </c>
      <c r="F17" s="95" t="s">
        <v>153</v>
      </c>
      <c r="G17" s="95" t="s">
        <v>73</v>
      </c>
    </row>
    <row r="18" spans="2:7" ht="12">
      <c r="B18" s="149" t="s">
        <v>152</v>
      </c>
      <c r="C18" s="149" t="s">
        <v>100</v>
      </c>
      <c r="D18" s="95" t="s">
        <v>171</v>
      </c>
      <c r="E18" s="95" t="s">
        <v>118</v>
      </c>
      <c r="F18" s="95" t="s">
        <v>153</v>
      </c>
      <c r="G18" s="95" t="s">
        <v>73</v>
      </c>
    </row>
    <row r="19" spans="2:7" ht="12">
      <c r="B19" s="112" t="s">
        <v>210</v>
      </c>
      <c r="C19" s="149" t="s">
        <v>100</v>
      </c>
      <c r="D19" s="95" t="s">
        <v>171</v>
      </c>
      <c r="E19" s="95" t="s">
        <v>118</v>
      </c>
      <c r="F19" s="95" t="s">
        <v>153</v>
      </c>
      <c r="G19" s="95" t="s">
        <v>73</v>
      </c>
    </row>
    <row r="20" spans="2:7" ht="12">
      <c r="B20" s="112" t="s">
        <v>165</v>
      </c>
      <c r="C20" s="149" t="s">
        <v>100</v>
      </c>
      <c r="D20" s="95" t="s">
        <v>171</v>
      </c>
      <c r="E20" s="95" t="s">
        <v>116</v>
      </c>
      <c r="F20" s="95" t="s">
        <v>153</v>
      </c>
      <c r="G20" s="95" t="s">
        <v>73</v>
      </c>
    </row>
    <row r="21" spans="2:7" ht="12">
      <c r="B21" s="112" t="s">
        <v>166</v>
      </c>
      <c r="C21" s="149" t="s">
        <v>100</v>
      </c>
      <c r="D21" s="95" t="s">
        <v>171</v>
      </c>
      <c r="E21" s="95" t="s">
        <v>116</v>
      </c>
      <c r="F21" s="95" t="s">
        <v>153</v>
      </c>
      <c r="G21" s="95" t="s">
        <v>73</v>
      </c>
    </row>
    <row r="22" spans="2:7" ht="12">
      <c r="B22" s="112" t="s">
        <v>167</v>
      </c>
      <c r="C22" s="149" t="s">
        <v>100</v>
      </c>
      <c r="D22" s="95" t="s">
        <v>171</v>
      </c>
      <c r="E22" s="95" t="s">
        <v>116</v>
      </c>
      <c r="F22" s="95" t="s">
        <v>153</v>
      </c>
      <c r="G22" s="95" t="s">
        <v>73</v>
      </c>
    </row>
    <row r="23" spans="2:7" ht="12">
      <c r="B23" s="112" t="s">
        <v>154</v>
      </c>
      <c r="C23" s="149" t="s">
        <v>100</v>
      </c>
      <c r="D23" s="95" t="s">
        <v>172</v>
      </c>
      <c r="E23" s="95" t="s">
        <v>116</v>
      </c>
      <c r="F23" s="95" t="s">
        <v>153</v>
      </c>
      <c r="G23" s="95" t="s">
        <v>173</v>
      </c>
    </row>
    <row r="24" spans="2:7" ht="12">
      <c r="B24" s="112" t="s">
        <v>153</v>
      </c>
      <c r="C24" s="149" t="s">
        <v>100</v>
      </c>
      <c r="D24" s="95" t="s">
        <v>174</v>
      </c>
      <c r="E24" s="95" t="s">
        <v>116</v>
      </c>
      <c r="F24" s="95" t="s">
        <v>153</v>
      </c>
      <c r="G24" s="95" t="s">
        <v>73</v>
      </c>
    </row>
    <row r="25" spans="2:7" ht="12">
      <c r="B25" s="112" t="s">
        <v>155</v>
      </c>
      <c r="C25" s="149" t="s">
        <v>100</v>
      </c>
      <c r="D25" s="95" t="s">
        <v>174</v>
      </c>
      <c r="E25" s="95" t="s">
        <v>116</v>
      </c>
      <c r="F25" s="95" t="s">
        <v>153</v>
      </c>
      <c r="G25" s="95" t="s">
        <v>73</v>
      </c>
    </row>
    <row r="26" spans="2:7" ht="12">
      <c r="B26" s="112" t="s">
        <v>170</v>
      </c>
      <c r="C26" s="149" t="s">
        <v>100</v>
      </c>
      <c r="D26" s="95" t="s">
        <v>174</v>
      </c>
      <c r="E26" s="95" t="s">
        <v>116</v>
      </c>
      <c r="F26" s="95" t="s">
        <v>153</v>
      </c>
      <c r="G26" s="95" t="s">
        <v>73</v>
      </c>
    </row>
    <row r="27" spans="2:7" ht="12">
      <c r="B27" s="112" t="s">
        <v>201</v>
      </c>
      <c r="C27" s="149" t="s">
        <v>100</v>
      </c>
      <c r="D27" s="95" t="s">
        <v>174</v>
      </c>
      <c r="E27" s="95" t="s">
        <v>116</v>
      </c>
      <c r="F27" s="95" t="s">
        <v>153</v>
      </c>
      <c r="G27" s="95" t="s">
        <v>73</v>
      </c>
    </row>
    <row r="28" spans="2:7" ht="12">
      <c r="B28" s="112" t="s">
        <v>213</v>
      </c>
      <c r="C28" s="149" t="s">
        <v>100</v>
      </c>
      <c r="D28" s="139" t="s">
        <v>221</v>
      </c>
      <c r="E28" s="95" t="s">
        <v>116</v>
      </c>
      <c r="F28" s="95" t="s">
        <v>153</v>
      </c>
      <c r="G28" s="95" t="s">
        <v>73</v>
      </c>
    </row>
    <row r="29" spans="2:7" ht="12">
      <c r="B29" s="112" t="s">
        <v>214</v>
      </c>
      <c r="C29" s="149" t="s">
        <v>100</v>
      </c>
      <c r="D29" s="139" t="s">
        <v>222</v>
      </c>
      <c r="E29" s="95" t="s">
        <v>116</v>
      </c>
      <c r="F29" s="95" t="s">
        <v>153</v>
      </c>
      <c r="G29" s="95" t="s">
        <v>73</v>
      </c>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G9 G11 G21:G65505 E20:E65505">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13">
      <selection activeCell="G14" sqref="G14"/>
    </sheetView>
  </sheetViews>
  <sheetFormatPr defaultColWidth="11.42187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71.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1875" style="1" customWidth="1"/>
  </cols>
  <sheetData>
    <row r="1" ht="12.75" thickBot="1"/>
    <row r="2" spans="2:23" s="12" customFormat="1" ht="26.25" customHeight="1" thickBot="1">
      <c r="B2" s="70"/>
      <c r="C2" s="241" t="s">
        <v>124</v>
      </c>
      <c r="D2" s="242"/>
      <c r="E2" s="242"/>
      <c r="F2" s="242"/>
      <c r="G2" s="235" t="str">
        <f>Proyecto!K2</f>
        <v>Codigo: GC-F-015</v>
      </c>
      <c r="H2" s="236"/>
      <c r="J2" s="11"/>
      <c r="K2" s="11"/>
      <c r="L2" s="11"/>
      <c r="M2" s="15"/>
      <c r="W2" s="16"/>
    </row>
    <row r="3" spans="2:23" s="12" customFormat="1" ht="23.25" customHeight="1" thickBot="1">
      <c r="B3" s="72"/>
      <c r="C3" s="241" t="s">
        <v>126</v>
      </c>
      <c r="D3" s="242"/>
      <c r="E3" s="242"/>
      <c r="F3" s="242"/>
      <c r="G3" s="237" t="str">
        <f>Proyecto!K3</f>
        <v>Fecha: 17 de septiembre de 2014</v>
      </c>
      <c r="H3" s="238"/>
      <c r="J3" s="11"/>
      <c r="K3" s="11"/>
      <c r="L3" s="11"/>
      <c r="M3" s="15"/>
      <c r="W3" s="16"/>
    </row>
    <row r="4" spans="2:23" s="12" customFormat="1" ht="24" customHeight="1" thickBot="1">
      <c r="B4" s="72"/>
      <c r="C4" s="241" t="s">
        <v>127</v>
      </c>
      <c r="D4" s="242"/>
      <c r="E4" s="242"/>
      <c r="F4" s="242"/>
      <c r="G4" s="239" t="str">
        <f>Proyecto!K4</f>
        <v>Version 001</v>
      </c>
      <c r="H4" s="240"/>
      <c r="J4" s="11"/>
      <c r="M4" s="15"/>
      <c r="W4" s="16"/>
    </row>
    <row r="5" spans="2:23" s="12" customFormat="1" ht="22.5" customHeight="1" thickBot="1">
      <c r="B5" s="74"/>
      <c r="C5" s="241" t="s">
        <v>129</v>
      </c>
      <c r="D5" s="242"/>
      <c r="E5" s="242"/>
      <c r="F5" s="242"/>
      <c r="G5" s="237" t="s">
        <v>130</v>
      </c>
      <c r="H5" s="238"/>
      <c r="J5" s="11"/>
      <c r="M5" s="11"/>
      <c r="W5" s="16"/>
    </row>
    <row r="6" spans="2:8" ht="5.25" customHeight="1">
      <c r="B6" s="5"/>
      <c r="C6" s="5"/>
      <c r="D6" s="5"/>
      <c r="E6" s="5"/>
      <c r="F6" s="5"/>
      <c r="G6" s="5"/>
      <c r="H6" s="5"/>
    </row>
    <row r="7" spans="2:23" ht="29.25" customHeight="1">
      <c r="B7" s="41" t="s">
        <v>0</v>
      </c>
      <c r="C7" s="227" t="str">
        <f>Proyecto!$E$7</f>
        <v>Calidad de datos fase III</v>
      </c>
      <c r="D7" s="227"/>
      <c r="E7" s="227"/>
      <c r="F7" s="227"/>
      <c r="G7" s="227"/>
      <c r="H7" s="227"/>
      <c r="W7" s="1"/>
    </row>
    <row r="8" ht="12"/>
    <row r="9" spans="2:8" ht="15" customHeight="1">
      <c r="B9" s="218" t="s">
        <v>9</v>
      </c>
      <c r="C9" s="218"/>
      <c r="D9" s="218"/>
      <c r="E9" s="218"/>
      <c r="F9" s="218"/>
      <c r="G9" s="218"/>
      <c r="H9" s="218"/>
    </row>
    <row r="10" ht="15" customHeight="1"/>
    <row r="11" spans="2:8" ht="33.75" customHeight="1">
      <c r="B11" s="215" t="s">
        <v>90</v>
      </c>
      <c r="C11" s="215"/>
      <c r="D11" s="35" t="s">
        <v>28</v>
      </c>
      <c r="E11" s="35" t="s">
        <v>10</v>
      </c>
      <c r="F11" s="42" t="s">
        <v>12</v>
      </c>
      <c r="G11" s="35" t="s">
        <v>13</v>
      </c>
      <c r="H11" s="35" t="s">
        <v>123</v>
      </c>
    </row>
    <row r="12" spans="2:8" ht="111" customHeight="1">
      <c r="B12" s="268" t="s">
        <v>182</v>
      </c>
      <c r="C12" s="269"/>
      <c r="D12" s="106" t="s">
        <v>179</v>
      </c>
      <c r="E12" s="106" t="s">
        <v>153</v>
      </c>
      <c r="F12" s="110" t="s">
        <v>180</v>
      </c>
      <c r="G12" s="107">
        <v>42962</v>
      </c>
      <c r="H12" s="107" t="s">
        <v>181</v>
      </c>
    </row>
    <row r="13" spans="2:8" ht="84.75" customHeight="1">
      <c r="B13" s="268" t="s">
        <v>183</v>
      </c>
      <c r="C13" s="269"/>
      <c r="D13" s="106" t="s">
        <v>179</v>
      </c>
      <c r="E13" s="106" t="s">
        <v>153</v>
      </c>
      <c r="F13" s="108" t="s">
        <v>184</v>
      </c>
      <c r="G13" s="107">
        <v>43465</v>
      </c>
      <c r="H13" s="107" t="s">
        <v>181</v>
      </c>
    </row>
    <row r="14" spans="2:8" ht="58.5" customHeight="1">
      <c r="B14" s="268"/>
      <c r="C14" s="269"/>
      <c r="D14" s="106"/>
      <c r="E14" s="106"/>
      <c r="F14" s="109"/>
      <c r="G14" s="107"/>
      <c r="H14" s="107"/>
    </row>
    <row r="15" spans="2:8" ht="40.5" customHeight="1">
      <c r="B15" s="270"/>
      <c r="C15" s="271"/>
      <c r="D15" s="106"/>
      <c r="E15" s="106"/>
      <c r="F15" s="105"/>
      <c r="G15" s="107"/>
      <c r="H15" s="107"/>
    </row>
    <row r="16" spans="2:8" ht="18" customHeight="1">
      <c r="B16" s="213"/>
      <c r="C16" s="213"/>
      <c r="D16" s="32"/>
      <c r="E16" s="32"/>
      <c r="F16" s="31"/>
      <c r="G16" s="40"/>
      <c r="H16" s="32"/>
    </row>
    <row r="17" spans="2:8" ht="18" customHeight="1">
      <c r="B17" s="213"/>
      <c r="C17" s="213"/>
      <c r="D17" s="32"/>
      <c r="E17" s="32"/>
      <c r="F17" s="31"/>
      <c r="G17" s="40"/>
      <c r="H17" s="32"/>
    </row>
    <row r="18" spans="2:8" ht="18" customHeight="1">
      <c r="B18" s="213"/>
      <c r="C18" s="213"/>
      <c r="D18" s="32"/>
      <c r="E18" s="32"/>
      <c r="F18" s="31"/>
      <c r="G18" s="40"/>
      <c r="H18" s="32"/>
    </row>
    <row r="19" spans="2:8" ht="18" customHeight="1">
      <c r="B19" s="213"/>
      <c r="C19" s="213"/>
      <c r="D19" s="32"/>
      <c r="E19" s="32"/>
      <c r="F19" s="31"/>
      <c r="G19" s="40"/>
      <c r="H19" s="32"/>
    </row>
    <row r="20" spans="2:8" ht="18" customHeight="1">
      <c r="B20" s="213"/>
      <c r="C20" s="213"/>
      <c r="D20" s="32"/>
      <c r="E20" s="32"/>
      <c r="F20" s="31"/>
      <c r="G20" s="40"/>
      <c r="H20" s="32"/>
    </row>
    <row r="21" spans="2:8" ht="18" customHeight="1">
      <c r="B21" s="213"/>
      <c r="C21" s="213"/>
      <c r="D21" s="32"/>
      <c r="E21" s="32"/>
      <c r="F21" s="31"/>
      <c r="G21" s="40"/>
      <c r="H21" s="32"/>
    </row>
    <row r="22" spans="2:8" ht="18" customHeight="1">
      <c r="B22" s="213"/>
      <c r="C22" s="213"/>
      <c r="D22" s="32"/>
      <c r="E22" s="32"/>
      <c r="F22" s="31"/>
      <c r="G22" s="40"/>
      <c r="H22" s="32"/>
    </row>
  </sheetData>
  <sheetProtection/>
  <mergeCells count="22">
    <mergeCell ref="B9:H9"/>
    <mergeCell ref="B11:C11"/>
    <mergeCell ref="C7:H7"/>
    <mergeCell ref="C2:F2"/>
    <mergeCell ref="G2:H2"/>
    <mergeCell ref="C3:F3"/>
    <mergeCell ref="G3:H3"/>
    <mergeCell ref="C4:F4"/>
    <mergeCell ref="G4:H4"/>
    <mergeCell ref="C5:F5"/>
    <mergeCell ref="G5:H5"/>
    <mergeCell ref="B14:C14"/>
    <mergeCell ref="B13:C13"/>
    <mergeCell ref="B12:C12"/>
    <mergeCell ref="B15:C15"/>
    <mergeCell ref="B22:C22"/>
    <mergeCell ref="B20:C20"/>
    <mergeCell ref="B21:C21"/>
    <mergeCell ref="B19:C19"/>
    <mergeCell ref="B16:C16"/>
    <mergeCell ref="B17:C17"/>
    <mergeCell ref="B18:C18"/>
  </mergeCells>
  <conditionalFormatting sqref="E12 E19:E22">
    <cfRule type="cellIs" priority="16" dxfId="6" operator="equal" stopIfTrue="1">
      <formula>"Alto"</formula>
    </cfRule>
    <cfRule type="cellIs" priority="17" dxfId="5" operator="equal" stopIfTrue="1">
      <formula>"Medio"</formula>
    </cfRule>
    <cfRule type="cellIs" priority="18" dxfId="4" operator="equal" stopIfTrue="1">
      <formula>"Bajo"</formula>
    </cfRule>
  </conditionalFormatting>
  <conditionalFormatting sqref="E16:E18">
    <cfRule type="cellIs" priority="13" dxfId="6" operator="equal" stopIfTrue="1">
      <formula>"Alto"</formula>
    </cfRule>
    <cfRule type="cellIs" priority="14" dxfId="5" operator="equal" stopIfTrue="1">
      <formula>"Medio"</formula>
    </cfRule>
    <cfRule type="cellIs" priority="15" dxfId="4" operator="equal" stopIfTrue="1">
      <formula>"Bajo"</formula>
    </cfRule>
  </conditionalFormatting>
  <conditionalFormatting sqref="E13:E14">
    <cfRule type="cellIs" priority="7" dxfId="6" operator="equal" stopIfTrue="1">
      <formula>"Alto"</formula>
    </cfRule>
    <cfRule type="cellIs" priority="8" dxfId="5" operator="equal" stopIfTrue="1">
      <formula>"Medio"</formula>
    </cfRule>
    <cfRule type="cellIs" priority="9" dxfId="4" operator="equal" stopIfTrue="1">
      <formula>"Bajo"</formula>
    </cfRule>
  </conditionalFormatting>
  <conditionalFormatting sqref="B15 D15:F15">
    <cfRule type="cellIs" priority="1" dxfId="6" operator="equal" stopIfTrue="1">
      <formula>"Alto"</formula>
    </cfRule>
    <cfRule type="cellIs" priority="2" dxfId="5" operator="equal" stopIfTrue="1">
      <formula>"Medio"</formula>
    </cfRule>
    <cfRule type="cellIs" priority="3" dxfId="4"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Manuel Piratoba Lemus</dc:creator>
  <cp:keywords>SGSI</cp:keywords>
  <dc:description/>
  <cp:lastModifiedBy>Bibiana Coy Paez</cp:lastModifiedBy>
  <cp:lastPrinted>2018-12-21T19:50:05Z</cp:lastPrinted>
  <dcterms:created xsi:type="dcterms:W3CDTF">2009-01-14T13:57:13Z</dcterms:created>
  <dcterms:modified xsi:type="dcterms:W3CDTF">2019-02-04T00:26:55Z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IconOverlay">
    <vt:lpwstr/>
  </property>
  <property fmtid="{D5CDD505-2E9C-101B-9397-08002B2CF9AE}" pid="4" name="Comentarios">
    <vt:lpwstr/>
  </property>
  <property fmtid="{D5CDD505-2E9C-101B-9397-08002B2CF9AE}" pid="5" name="Fase">
    <vt:lpwstr>a. Ficha Téncnica</vt:lpwstr>
  </property>
  <property fmtid="{D5CDD505-2E9C-101B-9397-08002B2CF9AE}" pid="6" name="AverageRating">
    <vt:lpwstr/>
  </property>
  <property fmtid="{D5CDD505-2E9C-101B-9397-08002B2CF9AE}" pid="7" name="_dlc_DocId">
    <vt:lpwstr>NV5X2DCNMZXR-706062453-2625</vt:lpwstr>
  </property>
  <property fmtid="{D5CDD505-2E9C-101B-9397-08002B2CF9AE}" pid="8" name="_dlc_DocIdItemGuid">
    <vt:lpwstr>08a36626-1835-4b36-86de-7d952d35aedf</vt:lpwstr>
  </property>
  <property fmtid="{D5CDD505-2E9C-101B-9397-08002B2CF9AE}" pid="9" name="_dlc_DocIdUrl">
    <vt:lpwstr>https://www.supersociedades.gov.co/nuestra_entidad/Planeacion/_layouts/15/DocIdRedir.aspx?ID=NV5X2DCNMZXR-706062453-2625, NV5X2DCNMZXR-706062453-2625</vt:lpwstr>
  </property>
</Properties>
</file>