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360" windowHeight="777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'Interesados'!$B$2:$H$14</definedName>
    <definedName name="_xlnm.Print_Area" localSheetId="1">'Justificación - Objetivo'!$B$2:$P$13</definedName>
    <definedName name="_xlnm.Print_Area" localSheetId="7">'Plan de comunicaciones'!$B$2:$H$13</definedName>
    <definedName name="_xlnm.Print_Area" localSheetId="0">'Proyecto'!$C$2:$I$8</definedName>
    <definedName name="_xlnm.Print_Area" localSheetId="5">'Recursos Financieros'!$B$2:$F$8</definedName>
    <definedName name="_xlnm.Print_Area" localSheetId="3">'Recursos Humanos'!$B$2:$G$15</definedName>
    <definedName name="_xlnm.Print_Area" localSheetId="8">'Requerimientos'!$B$2:$H$14</definedName>
    <definedName name="_xlnm.Print_Area" localSheetId="11">'Riesgos-Cronograma'!$B$2:$P$16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<sst xmlns="http://schemas.openxmlformats.org/spreadsheetml/2006/main" count="343" uniqueCount="201">
  <si>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</si>
  <si>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</si>
  <si>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</si>
  <si>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</si>
  <si>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</si>
  <si>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</si>
  <si>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</si>
  <si>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</si>
  <si>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</si>
  <si>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</si>
  <si>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</si>
  <si>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</si>
  <si>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</si>
  <si>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</si>
  <si>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</si>
  <si>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</si>
  <si>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</si>
  <si>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</si>
  <si>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</si>
  <si>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</si>
  <si>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</si>
  <si>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</si>
  <si>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</si>
  <si>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</si>
  <si>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</si>
  <si>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</si>
  <si>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</si>
  <si>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</si>
  <si>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</si>
  <si>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</si>
  <si>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</si>
  <si>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</si>
  <si>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</si>
  <si>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</si>
  <si>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</si>
  <si>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</si>
  <si>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</si>
  <si>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</si>
  <si>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</si>
  <si>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</si>
  <si>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</si>
  <si>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</si>
  <si>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</si>
  <si>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</si>
  <si>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</si>
  <si>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</si>
  <si>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</si>
  <si>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</si>
  <si>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</si>
  <si>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</si>
  <si>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</si>
  <si>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</si>
  <si>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</si>
  <si>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</si>
  <si>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</si>
  <si>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</si>
  <si>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</si>
  <si>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</si>
  <si>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</si>
  <si>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</si>
  <si>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</si>
  <si>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</si>
  <si>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</si>
  <si>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</si>
  <si>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</si>
  <si>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interno - externo</t>
  </si>
  <si>
    <t>Posicion en el proyecto</t>
  </si>
  <si>
    <t>A favor</t>
  </si>
  <si>
    <t>Neutral</t>
  </si>
  <si>
    <t>En contra</t>
  </si>
  <si>
    <t>TELEFONO</t>
  </si>
  <si>
    <t>COMUNICACIONES INTERNAS</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</si>
  <si>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</si>
  <si>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</si>
  <si>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</si>
  <si>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</si>
  <si>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</si>
  <si>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</si>
  <si>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</si>
  <si>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</si>
  <si>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</si>
  <si>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</si>
  <si>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</si>
  <si>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</si>
  <si>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</si>
  <si>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</si>
  <si>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</si>
  <si>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</si>
  <si>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</si>
  <si>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</si>
  <si>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</si>
  <si>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</si>
  <si>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</si>
  <si>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</si>
  <si>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</si>
  <si>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</si>
  <si>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</si>
  <si>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</si>
  <si>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</si>
  <si>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</si>
  <si>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</si>
  <si>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</si>
  <si>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</si>
  <si>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</si>
  <si>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</si>
  <si>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</si>
  <si>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</si>
  <si>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</si>
  <si>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</si>
  <si>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</si>
  <si>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</si>
  <si>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</si>
  <si>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</si>
  <si>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</si>
  <si>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</si>
  <si>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</si>
  <si>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</si>
  <si>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</si>
  <si>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</si>
  <si>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</si>
  <si>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</si>
  <si>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</si>
  <si>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</si>
  <si>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</si>
  <si>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</si>
  <si>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</si>
  <si>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</si>
  <si>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</si>
  <si>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</si>
  <si>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</si>
  <si>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</si>
  <si>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</si>
  <si>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</si>
  <si>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</si>
  <si>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</si>
  <si>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</si>
  <si>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</si>
  <si>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Ejercer eficientemente las facultades administrativas de fiscalización a las sociedades sujetas a la Inspección, Vigilancia y Control</t>
  </si>
  <si>
    <t>Porcentaje</t>
  </si>
  <si>
    <t>Andres Alfonso Parias Garzón – Delegado para
Inspección Vigilancia y Control</t>
  </si>
  <si>
    <t>Especifica las necesidades técnicas de la solución
Participa en el diseño de la solución
Participa en las pruebas de la solución
Verifica que la dependencia usuaria aprueba la solución</t>
  </si>
  <si>
    <t xml:space="preserve">Liderazgo y habilidades de comunicación </t>
  </si>
  <si>
    <t xml:space="preserve">Habilidades de gestión, dirección y organización </t>
  </si>
  <si>
    <t xml:space="preserve">Seguimiento a la ejecución de las actividades del proyecto  </t>
  </si>
  <si>
    <t>N/A</t>
  </si>
  <si>
    <t>MAIL</t>
  </si>
  <si>
    <t>TELÉFONO</t>
  </si>
  <si>
    <t>Dar a conocer el avance del proyecto.</t>
  </si>
  <si>
    <t xml:space="preserve">Andres Alfonso Parias Garzón </t>
  </si>
  <si>
    <t>aparias@supersociedades.gov.co</t>
  </si>
  <si>
    <t>Seguimiento a la ejecución del proyecto</t>
  </si>
  <si>
    <t>Acta de reunión</t>
  </si>
  <si>
    <t>Retraso en la ejecución de las actividades planeadas.</t>
  </si>
  <si>
    <t>Realizar seguimiento periódico que permita detectar alertas y tomar acciones (reorganización de las actividades a cargo del equipo del proyecto o solicitud de personal de respaldo).</t>
  </si>
  <si>
    <t>Gerente del proyecto.</t>
  </si>
  <si>
    <t>Delegado para Inspección Vigilancia y Control</t>
  </si>
  <si>
    <t>Líder Técnico</t>
  </si>
  <si>
    <t>Especifica las necesidades técnicas de la solución
Construye documento funcional - casos de uso 
Realiza pruebas  de los atributos de calidad de las aplicaciones
Aclarar inquietudes técnicas de las aplicaciones que se integran con la solución a construir</t>
  </si>
  <si>
    <t>Emplear nuevas herramientas tecnológicas en las investigaciones administrativas, adquiridas por la Superintendencia (herramientas forenses)</t>
  </si>
  <si>
    <t>Adoptar mecanismos que agilicen la atención de las quejas presentadas por los diferentes grupos de interés</t>
  </si>
  <si>
    <t>Número de funcionarios que asitieron a la capacitación en el uso de herramientas tecnológicas / Total de funcionarios convocados a la capacitación en el uso de herramientas tecnológicas</t>
  </si>
  <si>
    <t>El objetivo del indicador de eficacia es garantizar que funcionarios asistan a las capacitaciones en el uso de herramientas tecnológicas</t>
  </si>
  <si>
    <t>Coordinador del Grupo de Investigaciones Administrativas</t>
  </si>
  <si>
    <t xml:space="preserve">Daniel Moncaleano Duque– Coordinador de Grupo de Investigaciones Administrativas
</t>
  </si>
  <si>
    <t>María Carolina Gómez Calle – Profesional Grupo de Investigaciones Administrativas</t>
  </si>
  <si>
    <t>Carlos Enrique Polanía Falla – Asesor del Despacho del Superintendente</t>
  </si>
  <si>
    <t>Daniel Moncaleano Duque– Coordinador de Grupo de Investigaciones Administrativas</t>
  </si>
  <si>
    <t>Daniel Moncaleano Duque</t>
  </si>
  <si>
    <t>María Carolina Gómez Calle</t>
  </si>
  <si>
    <t>Profesional Grupo de Investigaciones Administrativas</t>
  </si>
  <si>
    <t>Coordinador de Grupo de Investigaciones Administrativas</t>
  </si>
  <si>
    <t>Carlos Enrique Polanía Falla</t>
  </si>
  <si>
    <t>Asesor del Despacho del Superintendente</t>
  </si>
  <si>
    <t>danielmd@supersociedades.gov.co</t>
  </si>
  <si>
    <t>mariagc@supersociedades.gov.co</t>
  </si>
  <si>
    <t>carlospf@supersociedades.gov.co</t>
  </si>
  <si>
    <t>Daniel Moncaleano Duque y María Carolina Gómez Call</t>
  </si>
  <si>
    <t>Daniel Moncaleano Duque – Coordinador de Grupo de Investigaciones Administrativas</t>
  </si>
  <si>
    <t>Agilizar el tiempo en el analisis de la información.</t>
  </si>
  <si>
    <t>Utilizar las nuevas herramientas tecnológicas forenses adquiridas por la Entidad, en por lo menos 12 investigaciones administrativas de los diversos grupos de la Delegatura.
Implementación de las nuevas herramientas tecnológicas forenses adquiridas por la Entidad en 12 investigaciones administrativas de los diversos grupos de la Delegatura.
Incluye la capacitación de los funcionarios en el uso de las herramientas.</t>
  </si>
  <si>
    <t>Selección de la investigación piloto</t>
  </si>
  <si>
    <t>Correo al Dr. Parias</t>
  </si>
  <si>
    <t>Maria Carolina Gomez y Daniel Moncaleano.</t>
  </si>
  <si>
    <t>Definir las herramientas tecnologicas que van a aplicarse a la investigación piloto.</t>
  </si>
  <si>
    <t>Correo al Dr. Polania</t>
  </si>
  <si>
    <t>Maria Carolina Gomez y Carlos Polania.</t>
  </si>
  <si>
    <t>Capacitación al funcionario a cargo de la investigación adminsitrativa, la cual puede pertenecer a cualquiera de los grupos de la Delegatura de IVC.</t>
  </si>
  <si>
    <t>Planilla de Capacitación</t>
  </si>
  <si>
    <t>Compilación de la información necesaria para alimentar la herramienta en excel.</t>
  </si>
  <si>
    <t>Archivo en Excel</t>
  </si>
  <si>
    <t>Funcionario a cargo de la investigación.</t>
  </si>
  <si>
    <t>Aplicación de la herramienta a la investigación.</t>
  </si>
  <si>
    <t xml:space="preserve">Graficos Analyst's Notebook </t>
  </si>
  <si>
    <t>Informe final de la investigación piloto.</t>
  </si>
  <si>
    <t xml:space="preserve">Informe- Documento </t>
  </si>
  <si>
    <t>Funcionario a cargo, Maria Carolina Gomez y Carlos Polania.</t>
  </si>
  <si>
    <t>Selección de las 11 investigaciones restantes para dar aplicación al plan piloto.</t>
  </si>
  <si>
    <t>Aplicación del plan piloto en las 11 investigaciones restantes.</t>
  </si>
  <si>
    <t xml:space="preserve">Correo al Dr. Polania, Planilla de Capacitación, Archivo en Excel, Graficos Analyst's Notebook, Documento. </t>
  </si>
  <si>
    <t>1.Informes - reportes de investigaciones soportados en las nuevas herramientas tecnológicas forenses.
2.Listado de asistencia a la capacitación en el uso de las herramientas.</t>
  </si>
  <si>
    <t>NA</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</si>
</sst>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56">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b/>
      <sz val="10"/>
      <color indexed="9"/>
      <name val="Arial"/>
      <family val="2"/>
    </font>
    <font>
      <sz val="11"/>
      <name val="Arial"/>
      <family val="2"/>
    </font>
    <font>
      <u val="single"/>
      <sz val="11"/>
      <color indexed="12"/>
      <name val="Arial"/>
      <family val="2"/>
    </font>
    <font>
      <sz val="12"/>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u val="single"/>
      <sz val="11"/>
      <color theme="1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76">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0"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1"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Font="1" applyBorder="1" applyAlignment="1">
      <alignment/>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1" fontId="0" fillId="0" borderId="11" xfId="0" applyNumberFormat="1" applyBorder="1" applyAlignment="1">
      <alignment horizontal="center" vertical="center"/>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2" fillId="35" borderId="11" xfId="0" applyFont="1" applyFill="1" applyBorder="1" applyAlignment="1">
      <alignment vertical="center" wrapText="1"/>
    </xf>
    <xf numFmtId="0" fontId="15" fillId="33" borderId="11" xfId="0" applyFont="1" applyFill="1" applyBorder="1" applyAlignment="1">
      <alignment horizontal="center" vertical="center" wrapText="1"/>
    </xf>
    <xf numFmtId="9" fontId="15" fillId="33" borderId="11" xfId="0" applyNumberFormat="1" applyFont="1" applyFill="1" applyBorder="1" applyAlignment="1">
      <alignment horizontal="center" vertical="center" wrapText="1"/>
    </xf>
    <xf numFmtId="0" fontId="0" fillId="33" borderId="11" xfId="0" applyFill="1" applyBorder="1" applyAlignment="1">
      <alignment horizontal="center" vertical="center"/>
    </xf>
    <xf numFmtId="0" fontId="0" fillId="33" borderId="0" xfId="0" applyFill="1" applyBorder="1" applyAlignment="1">
      <alignment/>
    </xf>
    <xf numFmtId="0" fontId="15" fillId="33" borderId="11" xfId="0" applyFont="1" applyFill="1" applyBorder="1" applyAlignment="1" quotePrefix="1">
      <alignment horizontal="left" vertical="center" wrapText="1"/>
    </xf>
    <xf numFmtId="0" fontId="54" fillId="33" borderId="11" xfId="45" applyFont="1" applyFill="1" applyBorder="1" applyAlignment="1">
      <alignment horizontal="center" vertical="center" wrapText="1"/>
    </xf>
    <xf numFmtId="0" fontId="15" fillId="33" borderId="11"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0" xfId="0" applyFont="1" applyAlignment="1">
      <alignment horizontal="center" vertical="center" wrapText="1"/>
    </xf>
    <xf numFmtId="0" fontId="15" fillId="0" borderId="11" xfId="0" applyFont="1" applyBorder="1" applyAlignment="1">
      <alignment vertical="center" wrapText="1"/>
    </xf>
    <xf numFmtId="0" fontId="15" fillId="0" borderId="0" xfId="0" applyFont="1" applyAlignment="1">
      <alignment/>
    </xf>
    <xf numFmtId="0" fontId="4" fillId="33" borderId="11" xfId="0" applyFont="1" applyFill="1" applyBorder="1" applyAlignment="1">
      <alignment vertical="center" wrapText="1"/>
    </xf>
    <xf numFmtId="0" fontId="15" fillId="0" borderId="11" xfId="0" applyFont="1" applyBorder="1" applyAlignment="1">
      <alignment horizontal="center" vertical="center" wrapText="1"/>
    </xf>
    <xf numFmtId="0" fontId="42" fillId="33" borderId="11" xfId="45" applyFill="1" applyBorder="1" applyAlignment="1">
      <alignment horizontal="center" vertical="center" wrapText="1"/>
    </xf>
    <xf numFmtId="0" fontId="15" fillId="33" borderId="11" xfId="0" applyFont="1" applyFill="1" applyBorder="1" applyAlignment="1">
      <alignment horizontal="left" vertical="center" wrapText="1"/>
    </xf>
    <xf numFmtId="0" fontId="15" fillId="33" borderId="11"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33" borderId="11"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9" fontId="15" fillId="0" borderId="11" xfId="54" applyFont="1" applyBorder="1" applyAlignment="1">
      <alignment horizontal="center" vertical="center" wrapText="1"/>
    </xf>
    <xf numFmtId="0" fontId="15" fillId="0" borderId="11" xfId="0" applyFont="1" applyBorder="1" applyAlignment="1">
      <alignment horizontal="justify" wrapText="1"/>
    </xf>
    <xf numFmtId="14" fontId="15" fillId="0" borderId="11" xfId="0" applyNumberFormat="1" applyFont="1" applyBorder="1" applyAlignment="1">
      <alignment horizontal="center" vertical="center"/>
    </xf>
    <xf numFmtId="0" fontId="15" fillId="0" borderId="11" xfId="0" applyFont="1" applyBorder="1" applyAlignment="1">
      <alignment horizontal="justify" vertical="center"/>
    </xf>
    <xf numFmtId="0" fontId="15" fillId="0" borderId="11" xfId="0" applyFont="1" applyBorder="1" applyAlignment="1">
      <alignment horizontal="left" vertical="top" wrapText="1"/>
    </xf>
    <xf numFmtId="1" fontId="0" fillId="0" borderId="13" xfId="0" applyNumberFormat="1" applyBorder="1" applyAlignment="1">
      <alignment horizontal="center" vertical="center"/>
    </xf>
    <xf numFmtId="1" fontId="7" fillId="0" borderId="11" xfId="0" applyNumberFormat="1" applyFont="1" applyBorder="1" applyAlignment="1">
      <alignment horizontal="center" vertical="center"/>
    </xf>
    <xf numFmtId="9" fontId="7" fillId="0" borderId="11" xfId="54" applyFont="1" applyBorder="1" applyAlignment="1">
      <alignment horizontal="center" vertical="center"/>
    </xf>
    <xf numFmtId="0" fontId="52" fillId="35" borderId="11" xfId="0" applyFont="1" applyFill="1" applyBorder="1" applyAlignment="1">
      <alignment horizontal="left" vertical="center"/>
    </xf>
    <xf numFmtId="0" fontId="18" fillId="0" borderId="31" xfId="0" applyFont="1" applyBorder="1" applyAlignment="1">
      <alignment vertical="center" wrapText="1"/>
    </xf>
    <xf numFmtId="0" fontId="18" fillId="0" borderId="32" xfId="0" applyFont="1" applyBorder="1" applyAlignment="1">
      <alignment vertical="center"/>
    </xf>
    <xf numFmtId="0" fontId="18" fillId="0" borderId="12" xfId="0" applyFont="1" applyBorder="1" applyAlignment="1">
      <alignmen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3"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1"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40" xfId="52" applyFont="1" applyFill="1" applyBorder="1" applyAlignment="1" applyProtection="1">
      <alignment horizontal="center" vertical="center"/>
      <protection/>
    </xf>
    <xf numFmtId="0" fontId="4" fillId="33" borderId="11" xfId="0" applyFont="1" applyFill="1" applyBorder="1" applyAlignment="1">
      <alignment horizontal="left" vertical="center" wrapText="1"/>
    </xf>
    <xf numFmtId="0" fontId="18" fillId="33" borderId="41" xfId="0" applyFont="1" applyFill="1" applyBorder="1" applyAlignment="1">
      <alignment horizontal="left" vertical="center" wrapText="1"/>
    </xf>
    <xf numFmtId="0" fontId="18" fillId="33" borderId="42" xfId="0" applyFont="1" applyFill="1" applyBorder="1" applyAlignment="1">
      <alignment horizontal="left" vertical="center" wrapText="1"/>
    </xf>
    <xf numFmtId="0" fontId="18" fillId="33" borderId="43" xfId="0" applyFont="1" applyFill="1" applyBorder="1" applyAlignment="1">
      <alignment horizontal="left" vertical="center" wrapText="1"/>
    </xf>
    <xf numFmtId="0" fontId="18" fillId="33" borderId="44" xfId="0" applyFont="1" applyFill="1" applyBorder="1" applyAlignment="1">
      <alignment horizontal="left" vertical="center" wrapText="1"/>
    </xf>
    <xf numFmtId="0" fontId="18" fillId="33" borderId="45" xfId="0" applyFont="1" applyFill="1" applyBorder="1" applyAlignment="1">
      <alignment horizontal="left" vertical="center" wrapText="1"/>
    </xf>
    <xf numFmtId="0" fontId="18" fillId="33" borderId="46" xfId="0" applyFont="1" applyFill="1" applyBorder="1" applyAlignment="1">
      <alignment horizontal="left" vertical="center" wrapText="1"/>
    </xf>
    <xf numFmtId="0" fontId="52" fillId="35" borderId="42"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7" xfId="0" applyFont="1" applyBorder="1" applyAlignment="1">
      <alignment horizontal="left" vertical="center" wrapText="1"/>
    </xf>
    <xf numFmtId="0" fontId="4" fillId="0" borderId="45" xfId="0" applyFont="1" applyBorder="1" applyAlignment="1">
      <alignment horizontal="left" vertical="center" wrapText="1"/>
    </xf>
    <xf numFmtId="0" fontId="4" fillId="0" borderId="48"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12" xfId="0" applyFont="1" applyBorder="1" applyAlignment="1">
      <alignment horizontal="left" vertical="center" wrapText="1"/>
    </xf>
    <xf numFmtId="0" fontId="4" fillId="0" borderId="39" xfId="0" applyFont="1" applyBorder="1" applyAlignment="1">
      <alignment horizontal="left" vertical="center" wrapText="1"/>
    </xf>
    <xf numFmtId="0" fontId="4" fillId="0" borderId="31" xfId="0" applyFont="1" applyBorder="1" applyAlignment="1">
      <alignment horizontal="left" vertical="center" wrapText="1"/>
    </xf>
    <xf numFmtId="0" fontId="4" fillId="0" borderId="40" xfId="0" applyFont="1" applyBorder="1" applyAlignment="1">
      <alignment horizontal="left" vertical="center" wrapText="1"/>
    </xf>
    <xf numFmtId="0" fontId="17" fillId="33" borderId="11" xfId="0" applyFont="1" applyFill="1" applyBorder="1" applyAlignment="1">
      <alignment horizontal="left" vertical="center" wrapText="1"/>
    </xf>
    <xf numFmtId="0" fontId="17" fillId="33" borderId="31" xfId="0" applyFont="1" applyFill="1" applyBorder="1" applyAlignment="1">
      <alignment horizontal="left" vertical="center" wrapText="1"/>
    </xf>
    <xf numFmtId="0" fontId="17" fillId="33" borderId="32" xfId="0" applyFont="1" applyFill="1" applyBorder="1" applyAlignment="1">
      <alignment horizontal="left" vertical="center"/>
    </xf>
    <xf numFmtId="0" fontId="17" fillId="33" borderId="12" xfId="0" applyFont="1" applyFill="1" applyBorder="1" applyAlignment="1">
      <alignment horizontal="left" vertical="center"/>
    </xf>
    <xf numFmtId="0" fontId="52" fillId="35" borderId="31"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6" fillId="0" borderId="51" xfId="52" applyFont="1" applyFill="1" applyBorder="1" applyAlignment="1" applyProtection="1">
      <alignment horizontal="center" vertical="center"/>
      <protection/>
    </xf>
    <xf numFmtId="0" fontId="6" fillId="0" borderId="52" xfId="52" applyFont="1" applyFill="1" applyBorder="1" applyAlignment="1" applyProtection="1">
      <alignment horizontal="center" vertical="center"/>
      <protection/>
    </xf>
    <xf numFmtId="0" fontId="6" fillId="0" borderId="53" xfId="52" applyFont="1" applyFill="1" applyBorder="1" applyAlignment="1" applyProtection="1">
      <alignment horizontal="center" vertical="center"/>
      <protection/>
    </xf>
    <xf numFmtId="0" fontId="6" fillId="0" borderId="54" xfId="52"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15" fillId="33" borderId="31" xfId="0" applyFont="1" applyFill="1" applyBorder="1" applyAlignment="1">
      <alignment horizontal="left" vertical="center" wrapText="1"/>
    </xf>
    <xf numFmtId="0" fontId="15" fillId="33" borderId="32"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left" vertical="center"/>
    </xf>
    <xf numFmtId="0" fontId="53" fillId="35" borderId="55"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1" xfId="0" applyFill="1" applyBorder="1" applyAlignment="1">
      <alignment horizontal="left" vertical="center"/>
    </xf>
    <xf numFmtId="0" fontId="53" fillId="35" borderId="31"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6" fillId="33" borderId="52"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4" fillId="33" borderId="62" xfId="0" applyFont="1" applyFill="1" applyBorder="1" applyAlignment="1">
      <alignment horizontal="left" vertical="center" wrapText="1"/>
    </xf>
    <xf numFmtId="0" fontId="4" fillId="33" borderId="63" xfId="0" applyFont="1" applyFill="1" applyBorder="1" applyAlignment="1">
      <alignment horizontal="left" vertical="center" wrapText="1"/>
    </xf>
    <xf numFmtId="0" fontId="4" fillId="33" borderId="64" xfId="0" applyFont="1" applyFill="1" applyBorder="1" applyAlignment="1">
      <alignment horizontal="left" vertical="center" wrapText="1"/>
    </xf>
    <xf numFmtId="0" fontId="15" fillId="0" borderId="31" xfId="0" applyFont="1" applyBorder="1" applyAlignment="1">
      <alignment horizontal="left" vertical="center" wrapText="1"/>
    </xf>
    <xf numFmtId="0" fontId="15" fillId="0" borderId="12" xfId="0" applyFont="1" applyBorder="1" applyAlignment="1">
      <alignment horizontal="left" vertical="center" wrapText="1"/>
    </xf>
    <xf numFmtId="0" fontId="52" fillId="35" borderId="55" xfId="0" applyFont="1" applyFill="1" applyBorder="1" applyAlignment="1">
      <alignment horizontal="center" vertical="center"/>
    </xf>
    <xf numFmtId="0" fontId="52"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6" fillId="33" borderId="56" xfId="52" applyFont="1" applyFill="1" applyBorder="1" applyAlignment="1" applyProtection="1">
      <alignment horizontal="center" vertical="center"/>
      <protection/>
    </xf>
    <xf numFmtId="0" fontId="6" fillId="33" borderId="62"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63"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64"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2" fillId="35" borderId="31" xfId="0" applyFont="1" applyFill="1" applyBorder="1" applyAlignment="1">
      <alignment horizontal="center" vertical="center"/>
    </xf>
    <xf numFmtId="0" fontId="52" fillId="35" borderId="32"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2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33"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37"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8" xfId="52" applyFont="1" applyFill="1" applyBorder="1" applyAlignment="1" applyProtection="1">
      <alignment horizontal="center" vertical="center"/>
      <protection/>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17" fillId="0" borderId="11" xfId="0" applyFont="1" applyBorder="1" applyAlignment="1">
      <alignment horizontal="left" vertical="center"/>
    </xf>
    <xf numFmtId="0" fontId="6" fillId="33" borderId="50"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32" xfId="52" applyFont="1" applyFill="1" applyBorder="1" applyAlignment="1" applyProtection="1">
      <alignment horizontal="center" vertical="center"/>
      <protection/>
    </xf>
    <xf numFmtId="0" fontId="6" fillId="33" borderId="65" xfId="52" applyFont="1" applyFill="1" applyBorder="1" applyAlignment="1" applyProtection="1">
      <alignment horizontal="center" vertical="center"/>
      <protection/>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9">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47625</xdr:rowOff>
    </xdr:from>
    <xdr:to>
      <xdr:col>2</xdr:col>
      <xdr:colOff>1323975</xdr:colOff>
      <xdr:row>4</xdr:row>
      <xdr:rowOff>228600</xdr:rowOff>
    </xdr:to>
    <xdr:pic>
      <xdr:nvPicPr>
        <xdr:cNvPr id="1" name="Picture 2"/>
        <xdr:cNvPicPr preferRelativeResize="1">
          <a:picLocks noChangeAspect="1"/>
        </xdr:cNvPicPr>
      </xdr:nvPicPr>
      <xdr:blipFill>
        <a:blip r:embed="rId1"/>
        <a:stretch>
          <a:fillRect/>
        </a:stretch>
      </xdr:blipFill>
      <xdr:spPr>
        <a:xfrm>
          <a:off x="1219200" y="52387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8293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6983075"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1152525"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17</xdr:row>
      <xdr:rowOff>0</xdr:rowOff>
    </xdr:from>
    <xdr:to>
      <xdr:col>6</xdr:col>
      <xdr:colOff>400050</xdr:colOff>
      <xdr:row>24</xdr:row>
      <xdr:rowOff>152400</xdr:rowOff>
    </xdr:to>
    <xdr:sp>
      <xdr:nvSpPr>
        <xdr:cNvPr id="1" name="Flecha izquierda 2">
          <a:hlinkClick r:id="rId1"/>
        </xdr:cNvPr>
        <xdr:cNvSpPr>
          <a:spLocks/>
        </xdr:cNvSpPr>
      </xdr:nvSpPr>
      <xdr:spPr>
        <a:xfrm>
          <a:off x="5419725" y="42862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1430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6574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18</xdr:row>
      <xdr:rowOff>104775</xdr:rowOff>
    </xdr:from>
    <xdr:to>
      <xdr:col>5</xdr:col>
      <xdr:colOff>704850</xdr:colOff>
      <xdr:row>27</xdr:row>
      <xdr:rowOff>57150</xdr:rowOff>
    </xdr:to>
    <xdr:sp>
      <xdr:nvSpPr>
        <xdr:cNvPr id="1" name="Flecha izquierda 2">
          <a:hlinkClick r:id="rId1"/>
        </xdr:cNvPr>
        <xdr:cNvSpPr>
          <a:spLocks/>
        </xdr:cNvSpPr>
      </xdr:nvSpPr>
      <xdr:spPr>
        <a:xfrm>
          <a:off x="5829300" y="6000750"/>
          <a:ext cx="962025" cy="14097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15</xdr:row>
      <xdr:rowOff>57150</xdr:rowOff>
    </xdr:from>
    <xdr:to>
      <xdr:col>3</xdr:col>
      <xdr:colOff>1533525</xdr:colOff>
      <xdr:row>22</xdr:row>
      <xdr:rowOff>104775</xdr:rowOff>
    </xdr:to>
    <xdr:sp>
      <xdr:nvSpPr>
        <xdr:cNvPr id="1" name="Flecha izquierda 2">
          <a:hlinkClick r:id="rId1"/>
        </xdr:cNvPr>
        <xdr:cNvSpPr>
          <a:spLocks/>
        </xdr:cNvSpPr>
      </xdr:nvSpPr>
      <xdr:spPr>
        <a:xfrm>
          <a:off x="5067300" y="458152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parias@supersociedades.gov.co" TargetMode="External" /><Relationship Id="rId2" Type="http://schemas.openxmlformats.org/officeDocument/2006/relationships/hyperlink" Target="mailto:danielmd@supersociedades.gov.co" TargetMode="External" /><Relationship Id="rId3" Type="http://schemas.openxmlformats.org/officeDocument/2006/relationships/hyperlink" Target="mailto:mariagc@supersociedades.gov.co" TargetMode="External" /><Relationship Id="rId4" Type="http://schemas.openxmlformats.org/officeDocument/2006/relationships/hyperlink" Target="mailto:carlospf@supersociedades.gov.co"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E19" sqref="E19"/>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4"/>
      <c r="B2" s="143"/>
      <c r="C2" s="144"/>
      <c r="D2" s="145" t="s">
        <v>121</v>
      </c>
      <c r="E2" s="146"/>
      <c r="F2" s="146"/>
      <c r="G2" s="146"/>
      <c r="H2" s="146"/>
      <c r="I2" s="146"/>
      <c r="J2" s="147"/>
      <c r="K2" s="133" t="s">
        <v>122</v>
      </c>
      <c r="L2" s="134"/>
      <c r="S2" s="16"/>
    </row>
    <row r="3" spans="1:19" s="13" customFormat="1" ht="23.25" customHeight="1">
      <c r="A3" s="54"/>
      <c r="B3" s="139"/>
      <c r="C3" s="140"/>
      <c r="D3" s="148" t="s">
        <v>123</v>
      </c>
      <c r="E3" s="149"/>
      <c r="F3" s="149"/>
      <c r="G3" s="149"/>
      <c r="H3" s="149"/>
      <c r="I3" s="149"/>
      <c r="J3" s="150"/>
      <c r="K3" s="135" t="s">
        <v>128</v>
      </c>
      <c r="L3" s="136"/>
      <c r="S3" s="16"/>
    </row>
    <row r="4" spans="1:19" s="13" customFormat="1" ht="24" customHeight="1">
      <c r="A4" s="54"/>
      <c r="B4" s="139"/>
      <c r="C4" s="140"/>
      <c r="D4" s="148" t="s">
        <v>124</v>
      </c>
      <c r="E4" s="149"/>
      <c r="F4" s="149"/>
      <c r="G4" s="149"/>
      <c r="H4" s="149"/>
      <c r="I4" s="149"/>
      <c r="J4" s="150"/>
      <c r="K4" s="135" t="s">
        <v>125</v>
      </c>
      <c r="L4" s="136"/>
      <c r="S4" s="16"/>
    </row>
    <row r="5" spans="1:19" s="13" customFormat="1" ht="22.5" customHeight="1" thickBot="1">
      <c r="A5" s="54"/>
      <c r="B5" s="141"/>
      <c r="C5" s="142"/>
      <c r="D5" s="151" t="s">
        <v>126</v>
      </c>
      <c r="E5" s="152"/>
      <c r="F5" s="152"/>
      <c r="G5" s="152"/>
      <c r="H5" s="152"/>
      <c r="I5" s="152"/>
      <c r="J5" s="153"/>
      <c r="K5" s="137" t="s">
        <v>127</v>
      </c>
      <c r="L5" s="138"/>
      <c r="S5" s="16"/>
    </row>
    <row r="6" spans="3:9" ht="5.25" customHeight="1">
      <c r="C6" s="14"/>
      <c r="D6" s="14"/>
      <c r="E6" s="14"/>
      <c r="F6" s="14"/>
      <c r="G6" s="14"/>
      <c r="H6" s="14"/>
      <c r="I6" s="14"/>
    </row>
    <row r="7" spans="3:19" ht="37.5" customHeight="1">
      <c r="C7" s="129" t="s">
        <v>0</v>
      </c>
      <c r="D7" s="129"/>
      <c r="E7" s="130" t="s">
        <v>158</v>
      </c>
      <c r="F7" s="131"/>
      <c r="G7" s="131"/>
      <c r="H7" s="131"/>
      <c r="I7" s="131"/>
      <c r="J7" s="131"/>
      <c r="K7" s="132"/>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5"/>
      <c r="C10" s="56"/>
      <c r="D10" s="56"/>
      <c r="E10" s="56"/>
      <c r="F10" s="56"/>
      <c r="G10" s="56"/>
      <c r="H10" s="56"/>
      <c r="I10" s="56"/>
      <c r="J10" s="56"/>
      <c r="K10" s="56"/>
      <c r="L10" s="57"/>
    </row>
    <row r="11" spans="2:12" ht="39.75" customHeight="1" thickBot="1">
      <c r="B11" s="58"/>
      <c r="C11" s="19" t="s">
        <v>35</v>
      </c>
      <c r="D11" s="59"/>
      <c r="E11" s="19" t="s">
        <v>36</v>
      </c>
      <c r="F11" s="59"/>
      <c r="G11" s="19" t="s">
        <v>49</v>
      </c>
      <c r="H11" s="59"/>
      <c r="I11" s="19" t="s">
        <v>71</v>
      </c>
      <c r="J11" s="59"/>
      <c r="K11" s="19" t="s">
        <v>50</v>
      </c>
      <c r="L11" s="60"/>
    </row>
    <row r="12" spans="2:12" ht="15" customHeight="1" thickBot="1">
      <c r="B12" s="58"/>
      <c r="C12" s="59"/>
      <c r="D12" s="59"/>
      <c r="E12" s="59"/>
      <c r="F12" s="59"/>
      <c r="G12" s="59"/>
      <c r="H12" s="59"/>
      <c r="I12" s="59"/>
      <c r="J12" s="59"/>
      <c r="K12" s="59"/>
      <c r="L12" s="60"/>
    </row>
    <row r="13" spans="2:12" ht="39.75" customHeight="1" thickBot="1">
      <c r="B13" s="58"/>
      <c r="C13" s="19" t="s">
        <v>37</v>
      </c>
      <c r="D13" s="59"/>
      <c r="E13" s="19" t="s">
        <v>38</v>
      </c>
      <c r="F13" s="59"/>
      <c r="G13" s="19" t="s">
        <v>39</v>
      </c>
      <c r="H13" s="59"/>
      <c r="I13" s="19" t="s">
        <v>51</v>
      </c>
      <c r="J13" s="59"/>
      <c r="K13" s="19" t="s">
        <v>40</v>
      </c>
      <c r="L13" s="60"/>
    </row>
    <row r="14" spans="2:12" ht="15" customHeight="1" thickBot="1">
      <c r="B14" s="58"/>
      <c r="C14" s="59"/>
      <c r="D14" s="59"/>
      <c r="E14" s="59"/>
      <c r="F14" s="59"/>
      <c r="G14" s="59"/>
      <c r="H14" s="59"/>
      <c r="I14" s="59"/>
      <c r="J14" s="59"/>
      <c r="K14" s="59"/>
      <c r="L14" s="60"/>
    </row>
    <row r="15" spans="2:12" ht="37.5" customHeight="1" thickBot="1">
      <c r="B15" s="58"/>
      <c r="C15" s="59"/>
      <c r="D15" s="59"/>
      <c r="E15" s="59"/>
      <c r="F15" s="59"/>
      <c r="G15" s="19" t="s">
        <v>41</v>
      </c>
      <c r="H15" s="59"/>
      <c r="I15" s="59"/>
      <c r="J15" s="59"/>
      <c r="K15" s="59"/>
      <c r="L15" s="60"/>
    </row>
    <row r="16" spans="2:12" ht="12.75" thickBot="1">
      <c r="B16" s="61"/>
      <c r="C16" s="62"/>
      <c r="D16" s="62"/>
      <c r="E16" s="62"/>
      <c r="F16" s="62"/>
      <c r="G16" s="62"/>
      <c r="H16" s="62"/>
      <c r="I16" s="62"/>
      <c r="J16" s="62"/>
      <c r="K16" s="62"/>
      <c r="L16" s="63"/>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J29" sqref="J29"/>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28"/>
      <c r="C2" s="229"/>
      <c r="D2" s="241" t="s">
        <v>121</v>
      </c>
      <c r="E2" s="242"/>
      <c r="F2" s="242"/>
      <c r="G2" s="242"/>
      <c r="H2" s="242"/>
      <c r="I2" s="242"/>
      <c r="J2" s="243"/>
      <c r="K2" s="89"/>
      <c r="L2" s="87"/>
      <c r="M2" s="236" t="str">
        <f>Proyecto!K2</f>
        <v>Codigo: GC-F-015</v>
      </c>
      <c r="N2" s="236"/>
      <c r="O2" s="236"/>
      <c r="P2" s="237"/>
      <c r="R2" s="11"/>
      <c r="S2" s="11"/>
      <c r="T2" s="11"/>
      <c r="U2" s="15"/>
      <c r="AE2" s="16"/>
    </row>
    <row r="3" spans="2:31" s="12" customFormat="1" ht="23.25" customHeight="1">
      <c r="B3" s="230"/>
      <c r="C3" s="218"/>
      <c r="D3" s="244" t="s">
        <v>123</v>
      </c>
      <c r="E3" s="245"/>
      <c r="F3" s="245"/>
      <c r="G3" s="245"/>
      <c r="H3" s="245"/>
      <c r="I3" s="245"/>
      <c r="J3" s="246"/>
      <c r="K3" s="28"/>
      <c r="L3" s="64"/>
      <c r="M3" s="154" t="str">
        <f>Proyecto!K3</f>
        <v>Fecha: 17 de septiembre de 2014</v>
      </c>
      <c r="N3" s="154"/>
      <c r="O3" s="154"/>
      <c r="P3" s="238"/>
      <c r="R3" s="11"/>
      <c r="S3" s="11"/>
      <c r="T3" s="11"/>
      <c r="U3" s="15"/>
      <c r="AE3" s="16"/>
    </row>
    <row r="4" spans="2:31" s="12" customFormat="1" ht="24" customHeight="1">
      <c r="B4" s="230"/>
      <c r="C4" s="218"/>
      <c r="D4" s="244" t="s">
        <v>124</v>
      </c>
      <c r="E4" s="245"/>
      <c r="F4" s="245"/>
      <c r="G4" s="245"/>
      <c r="H4" s="245"/>
      <c r="I4" s="245"/>
      <c r="J4" s="246"/>
      <c r="K4" s="28"/>
      <c r="L4" s="64"/>
      <c r="M4" s="154" t="str">
        <f>Proyecto!K4</f>
        <v>Version 001</v>
      </c>
      <c r="N4" s="154"/>
      <c r="O4" s="154"/>
      <c r="P4" s="238"/>
      <c r="R4" s="11"/>
      <c r="U4" s="15"/>
      <c r="AE4" s="16"/>
    </row>
    <row r="5" spans="2:31" s="12" customFormat="1" ht="22.5" customHeight="1" thickBot="1">
      <c r="B5" s="231"/>
      <c r="C5" s="232"/>
      <c r="D5" s="247" t="s">
        <v>126</v>
      </c>
      <c r="E5" s="248"/>
      <c r="F5" s="248"/>
      <c r="G5" s="248"/>
      <c r="H5" s="248"/>
      <c r="I5" s="248"/>
      <c r="J5" s="249"/>
      <c r="K5" s="90"/>
      <c r="L5" s="88"/>
      <c r="M5" s="239" t="s">
        <v>127</v>
      </c>
      <c r="N5" s="239"/>
      <c r="O5" s="239"/>
      <c r="P5" s="240"/>
      <c r="R5" s="11"/>
      <c r="U5" s="11"/>
      <c r="AE5" s="16"/>
    </row>
    <row r="6" spans="2:16" ht="5.25" customHeight="1">
      <c r="B6" s="5"/>
      <c r="C6" s="5"/>
      <c r="D6" s="5"/>
      <c r="E6" s="5"/>
      <c r="F6" s="5"/>
      <c r="G6" s="5"/>
      <c r="H6" s="5"/>
      <c r="I6" s="5"/>
      <c r="J6" s="5"/>
      <c r="K6" s="5"/>
      <c r="L6" s="5"/>
      <c r="M6" s="5"/>
      <c r="N6" s="5"/>
      <c r="O6" s="5"/>
      <c r="P6" s="5"/>
    </row>
    <row r="7" spans="2:31" ht="29.25" customHeight="1">
      <c r="B7" s="129" t="s">
        <v>0</v>
      </c>
      <c r="C7" s="129"/>
      <c r="D7" s="196" t="str">
        <f>Proyecto!$E$7</f>
        <v>Emplear nuevas herramientas tecnológicas en las investigaciones administrativas, adquiridas por la Superintendencia (herramientas forenses)</v>
      </c>
      <c r="E7" s="196"/>
      <c r="F7" s="196"/>
      <c r="G7" s="196"/>
      <c r="H7" s="196"/>
      <c r="I7" s="196"/>
      <c r="J7" s="196"/>
      <c r="K7" s="196"/>
      <c r="L7" s="196"/>
      <c r="M7" s="196"/>
      <c r="N7" s="196"/>
      <c r="O7" s="196"/>
      <c r="P7" s="196"/>
      <c r="AE7" s="1"/>
    </row>
    <row r="8" spans="2:31" ht="6.75" customHeight="1">
      <c r="B8" s="8"/>
      <c r="C8" s="8"/>
      <c r="D8" s="9"/>
      <c r="E8" s="9"/>
      <c r="F8" s="9"/>
      <c r="G8" s="9"/>
      <c r="H8" s="9"/>
      <c r="I8" s="9"/>
      <c r="J8" s="9"/>
      <c r="K8" s="9"/>
      <c r="L8" s="9"/>
      <c r="M8" s="9"/>
      <c r="N8" s="9"/>
      <c r="O8" s="9"/>
      <c r="P8" s="9"/>
      <c r="AE8" s="1"/>
    </row>
    <row r="9" ht="12"/>
    <row r="10" spans="2:31" ht="81" customHeight="1">
      <c r="B10" s="129" t="s">
        <v>29</v>
      </c>
      <c r="C10" s="129"/>
      <c r="D10" s="250" t="s">
        <v>179</v>
      </c>
      <c r="E10" s="251"/>
      <c r="F10" s="251"/>
      <c r="G10" s="251"/>
      <c r="H10" s="251"/>
      <c r="I10" s="251"/>
      <c r="J10" s="251"/>
      <c r="K10" s="251"/>
      <c r="L10" s="251"/>
      <c r="M10" s="251"/>
      <c r="N10" s="251"/>
      <c r="O10" s="251"/>
      <c r="P10" s="252"/>
      <c r="AE10" s="1"/>
    </row>
    <row r="11" ht="12"/>
    <row r="12" spans="2:16" ht="30" customHeight="1">
      <c r="B12" s="129" t="s">
        <v>30</v>
      </c>
      <c r="C12" s="129"/>
      <c r="D12" s="167" t="s">
        <v>200</v>
      </c>
      <c r="E12" s="167"/>
      <c r="F12" s="167"/>
      <c r="G12" s="167"/>
      <c r="H12" s="167"/>
      <c r="I12" s="167"/>
      <c r="J12" s="167"/>
      <c r="K12" s="167"/>
      <c r="L12" s="167"/>
      <c r="M12" s="167"/>
      <c r="N12" s="167"/>
      <c r="O12" s="167"/>
      <c r="P12" s="167"/>
    </row>
    <row r="13" spans="2:31" ht="6.75" customHeight="1">
      <c r="B13" s="8"/>
      <c r="C13" s="8"/>
      <c r="D13" s="9"/>
      <c r="E13" s="9"/>
      <c r="F13" s="9"/>
      <c r="G13" s="9"/>
      <c r="H13" s="9"/>
      <c r="I13" s="9"/>
      <c r="J13" s="9"/>
      <c r="K13" s="9"/>
      <c r="L13" s="9"/>
      <c r="M13" s="9"/>
      <c r="N13" s="9"/>
      <c r="O13" s="9"/>
      <c r="P13" s="9"/>
      <c r="AE13" s="1"/>
    </row>
    <row r="14" spans="2:16" ht="30" customHeight="1">
      <c r="B14" s="129" t="s">
        <v>31</v>
      </c>
      <c r="C14" s="129"/>
      <c r="D14" s="167" t="s">
        <v>200</v>
      </c>
      <c r="E14" s="167"/>
      <c r="F14" s="167"/>
      <c r="G14" s="167"/>
      <c r="H14" s="167"/>
      <c r="I14" s="167"/>
      <c r="J14" s="167"/>
      <c r="K14" s="167"/>
      <c r="L14" s="167"/>
      <c r="M14" s="167"/>
      <c r="N14" s="167"/>
      <c r="O14" s="167"/>
      <c r="P14" s="167"/>
    </row>
    <row r="15" spans="2:31" ht="6.75" customHeight="1">
      <c r="B15" s="8"/>
      <c r="C15" s="8"/>
      <c r="D15" s="9"/>
      <c r="E15" s="9"/>
      <c r="F15" s="9"/>
      <c r="G15" s="9"/>
      <c r="H15" s="9"/>
      <c r="I15" s="9"/>
      <c r="J15" s="9"/>
      <c r="K15" s="9"/>
      <c r="L15" s="9"/>
      <c r="M15" s="9"/>
      <c r="N15" s="9"/>
      <c r="O15" s="9"/>
      <c r="P15" s="9"/>
      <c r="AE15" s="1"/>
    </row>
    <row r="16" spans="2:16" ht="30" customHeight="1">
      <c r="B16" s="129" t="s">
        <v>32</v>
      </c>
      <c r="C16" s="129"/>
      <c r="D16" s="167" t="s">
        <v>200</v>
      </c>
      <c r="E16" s="167"/>
      <c r="F16" s="167"/>
      <c r="G16" s="167"/>
      <c r="H16" s="167"/>
      <c r="I16" s="167"/>
      <c r="J16" s="167"/>
      <c r="K16" s="167"/>
      <c r="L16" s="167"/>
      <c r="M16" s="167"/>
      <c r="N16" s="167"/>
      <c r="O16" s="167"/>
      <c r="P16" s="167"/>
    </row>
    <row r="17" spans="2:31" ht="6.75" customHeight="1">
      <c r="B17" s="8"/>
      <c r="C17" s="8"/>
      <c r="D17" s="9"/>
      <c r="E17" s="9"/>
      <c r="F17" s="9"/>
      <c r="G17" s="9"/>
      <c r="H17" s="9"/>
      <c r="I17" s="9"/>
      <c r="J17" s="9"/>
      <c r="K17" s="9"/>
      <c r="L17" s="9"/>
      <c r="M17" s="9"/>
      <c r="N17" s="9"/>
      <c r="O17" s="9"/>
      <c r="P17" s="9"/>
      <c r="AE17" s="1"/>
    </row>
    <row r="18" spans="2:16" ht="30" customHeight="1">
      <c r="B18" s="129" t="s">
        <v>33</v>
      </c>
      <c r="C18" s="129"/>
      <c r="D18" s="253" t="s">
        <v>199</v>
      </c>
      <c r="E18" s="253"/>
      <c r="F18" s="253"/>
      <c r="G18" s="253"/>
      <c r="H18" s="253"/>
      <c r="I18" s="253"/>
      <c r="J18" s="253"/>
      <c r="K18" s="253"/>
      <c r="L18" s="253"/>
      <c r="M18" s="253"/>
      <c r="N18" s="253"/>
      <c r="O18" s="253"/>
      <c r="P18" s="253"/>
    </row>
    <row r="19" spans="2:31" ht="6.75" customHeight="1">
      <c r="B19" s="8"/>
      <c r="C19" s="8"/>
      <c r="D19" s="9"/>
      <c r="E19" s="9"/>
      <c r="F19" s="9"/>
      <c r="G19" s="9"/>
      <c r="H19" s="9"/>
      <c r="I19" s="9"/>
      <c r="J19" s="9"/>
      <c r="K19" s="9"/>
      <c r="L19" s="9"/>
      <c r="M19" s="9"/>
      <c r="N19" s="9"/>
      <c r="O19" s="9"/>
      <c r="P19" s="9"/>
      <c r="AE19" s="1"/>
    </row>
    <row r="20" spans="2:16" ht="30" customHeight="1">
      <c r="B20" s="129" t="s">
        <v>34</v>
      </c>
      <c r="C20" s="129"/>
      <c r="D20" s="167"/>
      <c r="E20" s="167"/>
      <c r="F20" s="167"/>
      <c r="G20" s="167"/>
      <c r="H20" s="167"/>
      <c r="I20" s="167"/>
      <c r="J20" s="167"/>
      <c r="K20" s="167"/>
      <c r="L20" s="167"/>
      <c r="M20" s="167"/>
      <c r="N20" s="167"/>
      <c r="O20" s="167"/>
      <c r="P20" s="167"/>
    </row>
    <row r="21" ht="12"/>
    <row r="22"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Q14:U14 G18:M18 W20:AC65492 W16:AC16 W11:AC12 O18:U18 Q11:U12 W18:AC18 Q16:U1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18"/>
  <sheetViews>
    <sheetView showGridLines="0" zoomScalePageLayoutView="0" workbookViewId="0" topLeftCell="A7">
      <pane xSplit="3" ySplit="3" topLeftCell="D13" activePane="bottomRight" state="frozen"/>
      <selection pane="topLeft" activeCell="A7" sqref="A7"/>
      <selection pane="topRight" activeCell="D7" sqref="D7"/>
      <selection pane="bottomLeft" activeCell="A10" sqref="A10"/>
      <selection pane="bottomRight" activeCell="J32" sqref="J32"/>
    </sheetView>
  </sheetViews>
  <sheetFormatPr defaultColWidth="11.421875" defaultRowHeight="12.75"/>
  <cols>
    <col min="1" max="1" width="6.57421875" style="1" customWidth="1"/>
    <col min="2" max="2" width="38.00390625" style="1" customWidth="1"/>
    <col min="3" max="3" width="26.00390625" style="1" customWidth="1"/>
    <col min="4" max="4" width="12.421875" style="1" customWidth="1"/>
    <col min="5" max="5" width="16.7109375" style="1" customWidth="1"/>
    <col min="6" max="6" width="30.8515625" style="1" bestFit="1" customWidth="1"/>
    <col min="7" max="9" width="17.57421875" style="1" customWidth="1"/>
    <col min="10" max="10" width="32.00390625" style="1" customWidth="1"/>
    <col min="11" max="11" width="17.28125" style="1" customWidth="1"/>
    <col min="12" max="12" width="15.140625" style="1" customWidth="1"/>
    <col min="13" max="13" width="9.140625" style="2" customWidth="1"/>
    <col min="14" max="234" width="9.140625" style="1" customWidth="1"/>
    <col min="235" max="16384" width="11.421875" style="1" customWidth="1"/>
  </cols>
  <sheetData>
    <row r="1" ht="12.75" thickBot="1"/>
    <row r="2" spans="2:14" s="18" customFormat="1" ht="26.25" customHeight="1">
      <c r="B2" s="256"/>
      <c r="C2" s="255" t="s">
        <v>121</v>
      </c>
      <c r="D2" s="255"/>
      <c r="E2" s="255"/>
      <c r="F2" s="255"/>
      <c r="G2" s="255"/>
      <c r="H2" s="255"/>
      <c r="I2" s="255"/>
      <c r="J2" s="255"/>
      <c r="K2" s="261" t="str">
        <f>Proyecto!K2</f>
        <v>Codigo: GC-F-015</v>
      </c>
      <c r="L2" s="237"/>
      <c r="M2" s="81"/>
      <c r="N2" s="81"/>
    </row>
    <row r="3" spans="2:14" s="18" customFormat="1" ht="23.25" customHeight="1">
      <c r="B3" s="257"/>
      <c r="C3" s="259" t="s">
        <v>123</v>
      </c>
      <c r="D3" s="259"/>
      <c r="E3" s="259"/>
      <c r="F3" s="259"/>
      <c r="G3" s="259"/>
      <c r="H3" s="259"/>
      <c r="I3" s="259"/>
      <c r="J3" s="259"/>
      <c r="K3" s="262" t="str">
        <f>Proyecto!K3</f>
        <v>Fecha: 17 de septiembre de 2014</v>
      </c>
      <c r="L3" s="238"/>
      <c r="M3" s="81"/>
      <c r="N3" s="81"/>
    </row>
    <row r="4" spans="2:14" s="18" customFormat="1" ht="24" customHeight="1">
      <c r="B4" s="257"/>
      <c r="C4" s="259" t="s">
        <v>124</v>
      </c>
      <c r="D4" s="259"/>
      <c r="E4" s="259"/>
      <c r="F4" s="259"/>
      <c r="G4" s="259"/>
      <c r="H4" s="259"/>
      <c r="I4" s="259"/>
      <c r="J4" s="259"/>
      <c r="K4" s="262" t="str">
        <f>Proyecto!K4</f>
        <v>Version 001</v>
      </c>
      <c r="L4" s="238"/>
      <c r="M4" s="81"/>
      <c r="N4" s="81"/>
    </row>
    <row r="5" spans="2:14" s="18" customFormat="1" ht="22.5" customHeight="1" thickBot="1">
      <c r="B5" s="258"/>
      <c r="C5" s="260" t="s">
        <v>126</v>
      </c>
      <c r="D5" s="260"/>
      <c r="E5" s="260"/>
      <c r="F5" s="260"/>
      <c r="G5" s="260"/>
      <c r="H5" s="260"/>
      <c r="I5" s="260"/>
      <c r="J5" s="260"/>
      <c r="K5" s="263" t="s">
        <v>127</v>
      </c>
      <c r="L5" s="240"/>
      <c r="M5" s="81"/>
      <c r="N5" s="81"/>
    </row>
    <row r="6" spans="2:5" ht="5.25" customHeight="1">
      <c r="B6" s="17"/>
      <c r="C6" s="17"/>
      <c r="D6" s="17"/>
      <c r="E6" s="17"/>
    </row>
    <row r="7" spans="2:13" ht="29.25" customHeight="1">
      <c r="B7" s="129" t="s">
        <v>0</v>
      </c>
      <c r="C7" s="129"/>
      <c r="D7" s="254" t="str">
        <f>Proyecto!$E$7</f>
        <v>Emplear nuevas herramientas tecnológicas en las investigaciones administrativas, adquiridas por la Superintendencia (herramientas forenses)</v>
      </c>
      <c r="E7" s="254"/>
      <c r="F7" s="254"/>
      <c r="G7" s="254"/>
      <c r="H7" s="254"/>
      <c r="I7" s="254"/>
      <c r="J7" s="254"/>
      <c r="K7" s="254"/>
      <c r="L7" s="254"/>
      <c r="M7" s="1"/>
    </row>
    <row r="9" spans="2:12" ht="51.75" customHeight="1">
      <c r="B9" s="40" t="s">
        <v>77</v>
      </c>
      <c r="C9" s="40" t="s">
        <v>78</v>
      </c>
      <c r="D9" s="40" t="s">
        <v>79</v>
      </c>
      <c r="E9" s="41" t="s">
        <v>80</v>
      </c>
      <c r="F9" s="40" t="s">
        <v>81</v>
      </c>
      <c r="G9" s="42" t="s">
        <v>89</v>
      </c>
      <c r="H9" s="42" t="s">
        <v>90</v>
      </c>
      <c r="I9" s="42" t="s">
        <v>91</v>
      </c>
      <c r="J9" s="41" t="s">
        <v>82</v>
      </c>
      <c r="K9" s="43" t="s">
        <v>83</v>
      </c>
      <c r="L9" s="43" t="s">
        <v>84</v>
      </c>
    </row>
    <row r="10" spans="1:12" ht="28.5">
      <c r="A10" s="98">
        <v>1</v>
      </c>
      <c r="B10" s="120" t="s">
        <v>180</v>
      </c>
      <c r="C10" s="108" t="s">
        <v>181</v>
      </c>
      <c r="D10" s="119">
        <v>1</v>
      </c>
      <c r="E10" s="121">
        <v>0.05</v>
      </c>
      <c r="F10" s="122" t="s">
        <v>182</v>
      </c>
      <c r="G10" s="123">
        <v>42737</v>
      </c>
      <c r="H10" s="123">
        <v>42825</v>
      </c>
      <c r="I10" s="95">
        <f>+(H10-G10)/7</f>
        <v>12.571428571428571</v>
      </c>
      <c r="J10" s="92"/>
      <c r="K10" s="93"/>
      <c r="L10" s="92"/>
    </row>
    <row r="11" spans="1:12" ht="49.5" customHeight="1">
      <c r="A11" s="98">
        <v>2</v>
      </c>
      <c r="B11" s="120" t="s">
        <v>183</v>
      </c>
      <c r="C11" s="108" t="s">
        <v>184</v>
      </c>
      <c r="D11" s="119">
        <v>1</v>
      </c>
      <c r="E11" s="121">
        <v>0.05</v>
      </c>
      <c r="F11" s="122" t="s">
        <v>185</v>
      </c>
      <c r="G11" s="123">
        <v>42826</v>
      </c>
      <c r="H11" s="123">
        <v>42840</v>
      </c>
      <c r="I11" s="95">
        <f aca="true" t="shared" si="0" ref="I11:I17">+(H11-G11)/7</f>
        <v>2</v>
      </c>
      <c r="J11" s="92"/>
      <c r="K11" s="93"/>
      <c r="L11" s="92"/>
    </row>
    <row r="12" spans="1:12" ht="66.75" customHeight="1">
      <c r="A12" s="98">
        <v>3</v>
      </c>
      <c r="B12" s="120" t="s">
        <v>186</v>
      </c>
      <c r="C12" s="108" t="s">
        <v>187</v>
      </c>
      <c r="D12" s="119">
        <v>1</v>
      </c>
      <c r="E12" s="121">
        <v>0.1</v>
      </c>
      <c r="F12" s="120" t="s">
        <v>185</v>
      </c>
      <c r="G12" s="123">
        <v>42841</v>
      </c>
      <c r="H12" s="123">
        <v>42865</v>
      </c>
      <c r="I12" s="95">
        <f t="shared" si="0"/>
        <v>3.4285714285714284</v>
      </c>
      <c r="J12" s="92"/>
      <c r="K12" s="93"/>
      <c r="L12" s="92"/>
    </row>
    <row r="13" spans="1:12" ht="51" customHeight="1">
      <c r="A13" s="98">
        <v>4</v>
      </c>
      <c r="B13" s="120" t="s">
        <v>188</v>
      </c>
      <c r="C13" s="108" t="s">
        <v>189</v>
      </c>
      <c r="D13" s="119">
        <v>1</v>
      </c>
      <c r="E13" s="121">
        <v>0.1</v>
      </c>
      <c r="F13" s="120" t="s">
        <v>190</v>
      </c>
      <c r="G13" s="123">
        <v>42866</v>
      </c>
      <c r="H13" s="123">
        <v>42927</v>
      </c>
      <c r="I13" s="95">
        <f t="shared" si="0"/>
        <v>8.714285714285714</v>
      </c>
      <c r="J13" s="92"/>
      <c r="K13" s="93"/>
      <c r="L13" s="92"/>
    </row>
    <row r="14" spans="1:12" ht="41.25" customHeight="1">
      <c r="A14" s="98">
        <v>5</v>
      </c>
      <c r="B14" s="108" t="s">
        <v>191</v>
      </c>
      <c r="C14" s="108" t="s">
        <v>192</v>
      </c>
      <c r="D14" s="119">
        <v>1</v>
      </c>
      <c r="E14" s="121">
        <v>0.1</v>
      </c>
      <c r="F14" s="120" t="s">
        <v>185</v>
      </c>
      <c r="G14" s="123">
        <v>42928</v>
      </c>
      <c r="H14" s="123">
        <v>42959</v>
      </c>
      <c r="I14" s="95">
        <f t="shared" si="0"/>
        <v>4.428571428571429</v>
      </c>
      <c r="J14" s="92"/>
      <c r="K14" s="93"/>
      <c r="L14" s="92"/>
    </row>
    <row r="15" spans="1:12" ht="42.75">
      <c r="A15" s="98">
        <v>6</v>
      </c>
      <c r="B15" s="108" t="s">
        <v>193</v>
      </c>
      <c r="C15" s="108" t="s">
        <v>194</v>
      </c>
      <c r="D15" s="119">
        <v>1</v>
      </c>
      <c r="E15" s="121">
        <v>0.2</v>
      </c>
      <c r="F15" s="124" t="s">
        <v>195</v>
      </c>
      <c r="G15" s="123">
        <v>42960</v>
      </c>
      <c r="H15" s="123">
        <v>43039</v>
      </c>
      <c r="I15" s="95">
        <f t="shared" si="0"/>
        <v>11.285714285714286</v>
      </c>
      <c r="J15" s="92"/>
      <c r="K15" s="93"/>
      <c r="L15" s="92"/>
    </row>
    <row r="16" spans="1:12" ht="42.75">
      <c r="A16" s="98">
        <v>7</v>
      </c>
      <c r="B16" s="120" t="s">
        <v>196</v>
      </c>
      <c r="C16" s="108" t="s">
        <v>181</v>
      </c>
      <c r="D16" s="119">
        <v>1</v>
      </c>
      <c r="E16" s="121">
        <v>0.1</v>
      </c>
      <c r="F16" s="124" t="s">
        <v>182</v>
      </c>
      <c r="G16" s="123">
        <v>42979</v>
      </c>
      <c r="H16" s="123">
        <v>43039</v>
      </c>
      <c r="I16" s="95">
        <f t="shared" si="0"/>
        <v>8.571428571428571</v>
      </c>
      <c r="J16" s="92"/>
      <c r="K16" s="94"/>
      <c r="L16" s="92"/>
    </row>
    <row r="17" spans="1:12" ht="71.25">
      <c r="A17" s="98">
        <v>8</v>
      </c>
      <c r="B17" s="120" t="s">
        <v>197</v>
      </c>
      <c r="C17" s="125" t="s">
        <v>198</v>
      </c>
      <c r="D17" s="119">
        <v>4</v>
      </c>
      <c r="E17" s="121">
        <v>0.3</v>
      </c>
      <c r="F17" s="120" t="s">
        <v>195</v>
      </c>
      <c r="G17" s="123">
        <v>43040</v>
      </c>
      <c r="H17" s="123">
        <v>43100</v>
      </c>
      <c r="I17" s="126">
        <f t="shared" si="0"/>
        <v>8.571428571428571</v>
      </c>
      <c r="J17" s="91"/>
      <c r="K17" s="93"/>
      <c r="L17" s="91"/>
    </row>
    <row r="18" spans="5:12" ht="24.75" customHeight="1">
      <c r="E18" s="128">
        <f>+SUM(E10:E17)</f>
        <v>1</v>
      </c>
      <c r="I18" s="127">
        <f>+SUM(I10:I17)</f>
        <v>59.57142857142857</v>
      </c>
      <c r="L18" s="128">
        <f>+SUM(L10:L17)</f>
        <v>0</v>
      </c>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8:H65453 J18:K65453 I19:I6545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5"/>
  <sheetViews>
    <sheetView showGridLines="0" zoomScalePageLayoutView="0" workbookViewId="0" topLeftCell="B1">
      <selection activeCell="B14" sqref="B14:P1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70"/>
      <c r="C2" s="271"/>
      <c r="D2" s="267" t="s">
        <v>121</v>
      </c>
      <c r="E2" s="242"/>
      <c r="F2" s="242"/>
      <c r="G2" s="242"/>
      <c r="H2" s="242"/>
      <c r="I2" s="242"/>
      <c r="J2" s="242"/>
      <c r="K2" s="85"/>
      <c r="L2" s="85"/>
      <c r="M2" s="261" t="str">
        <f>Proyecto!K2</f>
        <v>Codigo: GC-F-015</v>
      </c>
      <c r="N2" s="236"/>
      <c r="O2" s="236"/>
      <c r="P2" s="237"/>
      <c r="R2" s="11"/>
      <c r="S2" s="11"/>
      <c r="T2" s="11" t="s">
        <v>133</v>
      </c>
      <c r="U2" s="15"/>
      <c r="AE2" s="16"/>
    </row>
    <row r="3" spans="2:31" s="12" customFormat="1" ht="23.25" customHeight="1">
      <c r="B3" s="272"/>
      <c r="C3" s="273"/>
      <c r="D3" s="268" t="s">
        <v>123</v>
      </c>
      <c r="E3" s="245"/>
      <c r="F3" s="245"/>
      <c r="G3" s="245"/>
      <c r="H3" s="245"/>
      <c r="I3" s="245"/>
      <c r="J3" s="245"/>
      <c r="K3" s="84"/>
      <c r="L3" s="84"/>
      <c r="M3" s="262" t="str">
        <f>Proyecto!K3</f>
        <v>Fecha: 17 de septiembre de 2014</v>
      </c>
      <c r="N3" s="154"/>
      <c r="O3" s="154"/>
      <c r="P3" s="238"/>
      <c r="R3" s="11"/>
      <c r="S3" s="11"/>
      <c r="T3" s="11" t="s">
        <v>134</v>
      </c>
      <c r="U3" s="15"/>
      <c r="AE3" s="16"/>
    </row>
    <row r="4" spans="2:31" s="12" customFormat="1" ht="24" customHeight="1">
      <c r="B4" s="272"/>
      <c r="C4" s="273"/>
      <c r="D4" s="268" t="s">
        <v>124</v>
      </c>
      <c r="E4" s="245"/>
      <c r="F4" s="245"/>
      <c r="G4" s="245"/>
      <c r="H4" s="245"/>
      <c r="I4" s="245"/>
      <c r="J4" s="245"/>
      <c r="K4" s="84"/>
      <c r="L4" s="84"/>
      <c r="M4" s="262" t="str">
        <f>Proyecto!K4</f>
        <v>Version 001</v>
      </c>
      <c r="N4" s="154"/>
      <c r="O4" s="154"/>
      <c r="P4" s="238"/>
      <c r="R4" s="11"/>
      <c r="T4" s="11" t="s">
        <v>135</v>
      </c>
      <c r="U4" s="15"/>
      <c r="AE4" s="16"/>
    </row>
    <row r="5" spans="2:31" s="12" customFormat="1" ht="22.5" customHeight="1" thickBot="1">
      <c r="B5" s="274"/>
      <c r="C5" s="275"/>
      <c r="D5" s="269" t="s">
        <v>126</v>
      </c>
      <c r="E5" s="248"/>
      <c r="F5" s="248"/>
      <c r="G5" s="248"/>
      <c r="H5" s="248"/>
      <c r="I5" s="248"/>
      <c r="J5" s="248"/>
      <c r="K5" s="86"/>
      <c r="L5" s="86"/>
      <c r="M5" s="263" t="s">
        <v>127</v>
      </c>
      <c r="N5" s="239"/>
      <c r="O5" s="239"/>
      <c r="P5" s="240"/>
      <c r="R5" s="11"/>
      <c r="T5" s="11" t="s">
        <v>136</v>
      </c>
      <c r="U5" s="11"/>
      <c r="AE5" s="16"/>
    </row>
    <row r="6" spans="2:20" ht="5.25" customHeight="1">
      <c r="B6" s="5"/>
      <c r="C6" s="5"/>
      <c r="D6" s="5"/>
      <c r="E6" s="5"/>
      <c r="F6" s="5"/>
      <c r="G6" s="5"/>
      <c r="H6" s="5"/>
      <c r="I6" s="5"/>
      <c r="J6" s="5"/>
      <c r="K6" s="5"/>
      <c r="L6" s="5"/>
      <c r="M6" s="5"/>
      <c r="N6" s="5"/>
      <c r="O6" s="5"/>
      <c r="P6" s="5"/>
      <c r="T6" s="7"/>
    </row>
    <row r="7" spans="2:31" ht="29.25" customHeight="1">
      <c r="B7" s="129" t="s">
        <v>0</v>
      </c>
      <c r="C7" s="129"/>
      <c r="D7" s="196" t="str">
        <f>Proyecto!$E$7</f>
        <v>Emplear nuevas herramientas tecnológicas en las investigaciones administrativas, adquiridas por la Superintendencia (herramientas forenses)</v>
      </c>
      <c r="E7" s="196"/>
      <c r="F7" s="196"/>
      <c r="G7" s="196"/>
      <c r="H7" s="196"/>
      <c r="I7" s="196"/>
      <c r="J7" s="196"/>
      <c r="K7" s="196"/>
      <c r="L7" s="196"/>
      <c r="M7" s="196"/>
      <c r="N7" s="196"/>
      <c r="O7" s="196"/>
      <c r="P7" s="196"/>
      <c r="AE7" s="1"/>
    </row>
    <row r="8" spans="2:31" ht="6.75" customHeight="1">
      <c r="B8" s="8"/>
      <c r="C8" s="8"/>
      <c r="D8" s="9"/>
      <c r="E8" s="9"/>
      <c r="F8" s="9"/>
      <c r="G8" s="9"/>
      <c r="H8" s="9"/>
      <c r="I8" s="9"/>
      <c r="J8" s="9"/>
      <c r="K8" s="9"/>
      <c r="L8" s="9"/>
      <c r="M8" s="9"/>
      <c r="N8" s="9"/>
      <c r="O8" s="9"/>
      <c r="P8" s="9"/>
      <c r="AE8" s="1"/>
    </row>
    <row r="10" spans="2:16" ht="21.75" customHeight="1">
      <c r="B10" s="191" t="s">
        <v>22</v>
      </c>
      <c r="C10" s="191"/>
      <c r="D10" s="191"/>
      <c r="E10" s="191"/>
      <c r="F10" s="191"/>
      <c r="G10" s="191"/>
      <c r="H10" s="191"/>
      <c r="I10" s="191"/>
      <c r="J10" s="191"/>
      <c r="K10" s="191"/>
      <c r="L10" s="191"/>
      <c r="M10" s="191"/>
      <c r="N10" s="191"/>
      <c r="O10" s="191"/>
      <c r="P10" s="191"/>
    </row>
    <row r="11" spans="2:16" ht="21.75" customHeight="1">
      <c r="B11" s="189" t="s">
        <v>129</v>
      </c>
      <c r="C11" s="189"/>
      <c r="D11" s="189"/>
      <c r="E11" s="189"/>
      <c r="F11" s="96" t="s">
        <v>130</v>
      </c>
      <c r="G11" s="189" t="s">
        <v>131</v>
      </c>
      <c r="H11" s="189"/>
      <c r="I11" s="189"/>
      <c r="J11" s="189"/>
      <c r="K11" s="99"/>
      <c r="L11" s="99"/>
      <c r="M11" s="189" t="s">
        <v>132</v>
      </c>
      <c r="N11" s="189"/>
      <c r="O11" s="189"/>
      <c r="P11" s="189"/>
    </row>
    <row r="12" spans="2:16" ht="49.5" customHeight="1">
      <c r="B12" s="264" t="s">
        <v>152</v>
      </c>
      <c r="C12" s="265"/>
      <c r="D12" s="265"/>
      <c r="E12" s="266"/>
      <c r="F12" s="97" t="s">
        <v>135</v>
      </c>
      <c r="G12" s="264" t="s">
        <v>153</v>
      </c>
      <c r="H12" s="265"/>
      <c r="I12" s="265"/>
      <c r="J12" s="266"/>
      <c r="K12" s="112"/>
      <c r="L12" s="112"/>
      <c r="M12" s="154" t="s">
        <v>154</v>
      </c>
      <c r="N12" s="154"/>
      <c r="O12" s="154"/>
      <c r="P12" s="154"/>
    </row>
    <row r="14" spans="2:16" ht="21.75" customHeight="1">
      <c r="B14" s="191" t="s">
        <v>23</v>
      </c>
      <c r="C14" s="191"/>
      <c r="D14" s="191"/>
      <c r="E14" s="191"/>
      <c r="F14" s="191"/>
      <c r="G14" s="191"/>
      <c r="H14" s="191"/>
      <c r="I14" s="191"/>
      <c r="J14" s="191"/>
      <c r="K14" s="191"/>
      <c r="L14" s="191"/>
      <c r="M14" s="191"/>
      <c r="N14" s="191"/>
      <c r="O14" s="191"/>
      <c r="P14" s="191"/>
    </row>
    <row r="15" spans="2:16" ht="21.75" customHeight="1">
      <c r="B15" s="167" t="s">
        <v>24</v>
      </c>
      <c r="C15" s="167"/>
      <c r="D15" s="167"/>
      <c r="E15" s="167"/>
      <c r="F15" s="167"/>
      <c r="G15" s="167"/>
      <c r="H15" s="167"/>
      <c r="I15" s="167"/>
      <c r="J15" s="167"/>
      <c r="K15" s="167"/>
      <c r="L15" s="167"/>
      <c r="M15" s="167"/>
      <c r="N15" s="167"/>
      <c r="O15" s="167"/>
      <c r="P15" s="167"/>
    </row>
  </sheetData>
  <sheetProtection/>
  <mergeCells count="20">
    <mergeCell ref="D2:J2"/>
    <mergeCell ref="D3:J3"/>
    <mergeCell ref="D4:J4"/>
    <mergeCell ref="D5:J5"/>
    <mergeCell ref="B10:P10"/>
    <mergeCell ref="B2:C5"/>
    <mergeCell ref="M2:P2"/>
    <mergeCell ref="M3:P3"/>
    <mergeCell ref="M4:P4"/>
    <mergeCell ref="M5:P5"/>
    <mergeCell ref="B14:P14"/>
    <mergeCell ref="B15:P15"/>
    <mergeCell ref="B7:C7"/>
    <mergeCell ref="D7:P7"/>
    <mergeCell ref="B11:E11"/>
    <mergeCell ref="G11:J11"/>
    <mergeCell ref="M11:P11"/>
    <mergeCell ref="B12:E12"/>
    <mergeCell ref="G12:J12"/>
    <mergeCell ref="M12:P12"/>
  </mergeCells>
  <conditionalFormatting sqref="F12">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16:P65502 O9:P9 O13:P13 G13:M13 G16:M65502 G9:M9 Q9:U65502 W9:AC65502">
      <formula1>1</formula1>
      <formula2>5</formula2>
    </dataValidation>
    <dataValidation type="list" allowBlank="1" showInputMessage="1" showErrorMessage="1" sqref="F12">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7" t="s">
        <v>104</v>
      </c>
      <c r="C4" s="27" t="s">
        <v>57</v>
      </c>
      <c r="E4" s="27" t="s">
        <v>58</v>
      </c>
      <c r="G4" s="27" t="s">
        <v>59</v>
      </c>
      <c r="I4" s="27" t="s">
        <v>65</v>
      </c>
      <c r="K4" s="27" t="s">
        <v>66</v>
      </c>
      <c r="M4" s="27"/>
      <c r="O4" s="27" t="s">
        <v>96</v>
      </c>
      <c r="Q4" s="27" t="s">
        <v>107</v>
      </c>
    </row>
    <row r="5" spans="1:17" ht="12.75">
      <c r="A5" t="s">
        <v>105</v>
      </c>
      <c r="C5" s="26" t="s">
        <v>52</v>
      </c>
      <c r="E5" s="26" t="s">
        <v>53</v>
      </c>
      <c r="G5" s="26" t="s">
        <v>60</v>
      </c>
      <c r="I5" s="26" t="s">
        <v>93</v>
      </c>
      <c r="K5" s="26" t="s">
        <v>67</v>
      </c>
      <c r="M5" t="s">
        <v>85</v>
      </c>
      <c r="O5" s="26" t="s">
        <v>97</v>
      </c>
      <c r="Q5" t="s">
        <v>110</v>
      </c>
    </row>
    <row r="6" spans="1:17" ht="12.75">
      <c r="A6" t="s">
        <v>106</v>
      </c>
      <c r="C6" s="26" t="s">
        <v>55</v>
      </c>
      <c r="E6" s="26" t="s">
        <v>56</v>
      </c>
      <c r="G6" s="26" t="s">
        <v>61</v>
      </c>
      <c r="I6" s="26" t="s">
        <v>94</v>
      </c>
      <c r="K6" s="26" t="s">
        <v>68</v>
      </c>
      <c r="M6" t="s">
        <v>92</v>
      </c>
      <c r="O6" s="26" t="s">
        <v>98</v>
      </c>
      <c r="Q6" t="s">
        <v>111</v>
      </c>
    </row>
    <row r="7" spans="3:17" ht="12.75">
      <c r="C7" s="26" t="s">
        <v>54</v>
      </c>
      <c r="G7" s="26" t="s">
        <v>62</v>
      </c>
      <c r="K7" s="29" t="s">
        <v>69</v>
      </c>
      <c r="O7" s="29" t="s">
        <v>99</v>
      </c>
      <c r="Q7" t="s">
        <v>112</v>
      </c>
    </row>
    <row r="8" spans="15:17" ht="12.75">
      <c r="O8" s="29" t="s">
        <v>100</v>
      </c>
      <c r="Q8" t="s">
        <v>113</v>
      </c>
    </row>
    <row r="9" spans="15:17" ht="12.75">
      <c r="O9" s="29" t="s">
        <v>101</v>
      </c>
      <c r="Q9" t="s">
        <v>114</v>
      </c>
    </row>
    <row r="10" spans="15:17" ht="12.75">
      <c r="O10" s="29" t="s">
        <v>102</v>
      </c>
      <c r="Q10" t="s">
        <v>115</v>
      </c>
    </row>
    <row r="11" spans="15:17" ht="12.75">
      <c r="O11" s="29" t="s">
        <v>76</v>
      </c>
      <c r="Q11" t="s">
        <v>116</v>
      </c>
    </row>
    <row r="12" ht="12.75">
      <c r="Q12" t="s">
        <v>117</v>
      </c>
    </row>
    <row r="14" ht="12.75">
      <c r="Q14" s="27" t="s">
        <v>118</v>
      </c>
    </row>
    <row r="15" ht="12.75">
      <c r="Q15" t="s">
        <v>110</v>
      </c>
    </row>
    <row r="16" ht="12.75">
      <c r="Q16" t="s">
        <v>111</v>
      </c>
    </row>
    <row r="17" ht="12.75">
      <c r="Q17" t="s">
        <v>112</v>
      </c>
    </row>
    <row r="18" ht="12.75">
      <c r="Q18" t="s">
        <v>113</v>
      </c>
    </row>
    <row r="19" ht="12.75">
      <c r="Q19" t="s">
        <v>114</v>
      </c>
    </row>
    <row r="20" ht="12.75">
      <c r="Q20" t="s">
        <v>115</v>
      </c>
    </row>
    <row r="21" ht="12.75">
      <c r="Q21" t="s">
        <v>116</v>
      </c>
    </row>
    <row r="22" ht="12.75">
      <c r="Q22" t="s">
        <v>117</v>
      </c>
    </row>
    <row r="23" ht="12.75">
      <c r="Q23" s="26" t="s">
        <v>119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
      <selection activeCell="E13" sqref="E13:P14"/>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43"/>
      <c r="C2" s="144"/>
      <c r="D2" s="145" t="s">
        <v>121</v>
      </c>
      <c r="E2" s="146"/>
      <c r="F2" s="146"/>
      <c r="G2" s="146"/>
      <c r="H2" s="146"/>
      <c r="I2" s="146"/>
      <c r="J2" s="147"/>
      <c r="K2" s="133" t="s">
        <v>122</v>
      </c>
      <c r="L2" s="174"/>
      <c r="M2" s="133" t="str">
        <f>Proyecto!K2</f>
        <v>Codigo: GC-F-015</v>
      </c>
      <c r="N2" s="163"/>
      <c r="O2" s="163"/>
      <c r="P2" s="134"/>
      <c r="R2" s="11"/>
      <c r="S2" s="11"/>
      <c r="T2" s="11"/>
      <c r="U2" s="15"/>
      <c r="AE2" s="16"/>
    </row>
    <row r="3" spans="2:31" s="12" customFormat="1" ht="23.25" customHeight="1">
      <c r="B3" s="139"/>
      <c r="C3" s="140"/>
      <c r="D3" s="148" t="s">
        <v>123</v>
      </c>
      <c r="E3" s="149"/>
      <c r="F3" s="149"/>
      <c r="G3" s="149"/>
      <c r="H3" s="149"/>
      <c r="I3" s="149"/>
      <c r="J3" s="150"/>
      <c r="K3" s="135" t="s">
        <v>128</v>
      </c>
      <c r="L3" s="175"/>
      <c r="M3" s="164" t="str">
        <f>Proyecto!K3</f>
        <v>Fecha: 17 de septiembre de 2014</v>
      </c>
      <c r="N3" s="165"/>
      <c r="O3" s="165"/>
      <c r="P3" s="166"/>
      <c r="R3" s="11"/>
      <c r="S3" s="11"/>
      <c r="T3" s="11"/>
      <c r="U3" s="15"/>
      <c r="AE3" s="16"/>
    </row>
    <row r="4" spans="2:31" s="12" customFormat="1" ht="24" customHeight="1">
      <c r="B4" s="139"/>
      <c r="C4" s="140"/>
      <c r="D4" s="148" t="s">
        <v>124</v>
      </c>
      <c r="E4" s="149"/>
      <c r="F4" s="149"/>
      <c r="G4" s="149"/>
      <c r="H4" s="149"/>
      <c r="I4" s="149"/>
      <c r="J4" s="150"/>
      <c r="K4" s="135" t="s">
        <v>125</v>
      </c>
      <c r="L4" s="175"/>
      <c r="M4" s="135" t="str">
        <f>Proyecto!K4</f>
        <v>Version 001</v>
      </c>
      <c r="N4" s="167"/>
      <c r="O4" s="167"/>
      <c r="P4" s="136"/>
      <c r="R4" s="11"/>
      <c r="U4" s="15"/>
      <c r="AE4" s="16"/>
    </row>
    <row r="5" spans="2:31" s="12" customFormat="1" ht="22.5" customHeight="1" thickBot="1">
      <c r="B5" s="141"/>
      <c r="C5" s="142"/>
      <c r="D5" s="151" t="s">
        <v>126</v>
      </c>
      <c r="E5" s="152"/>
      <c r="F5" s="152"/>
      <c r="G5" s="152"/>
      <c r="H5" s="152"/>
      <c r="I5" s="152"/>
      <c r="J5" s="153"/>
      <c r="K5" s="137" t="s">
        <v>127</v>
      </c>
      <c r="L5" s="176"/>
      <c r="M5" s="168" t="s">
        <v>127</v>
      </c>
      <c r="N5" s="169"/>
      <c r="O5" s="169"/>
      <c r="P5" s="170"/>
      <c r="R5" s="11"/>
      <c r="U5" s="11"/>
      <c r="AE5" s="16"/>
    </row>
    <row r="6" spans="2:16" ht="5.25" customHeight="1">
      <c r="B6" s="5"/>
      <c r="C6" s="5"/>
      <c r="D6" s="5"/>
      <c r="E6" s="5"/>
      <c r="F6" s="5"/>
      <c r="G6" s="5"/>
      <c r="H6" s="5"/>
      <c r="I6" s="5"/>
      <c r="J6" s="5"/>
      <c r="K6" s="5"/>
      <c r="L6" s="5"/>
      <c r="M6" s="5"/>
      <c r="N6" s="5"/>
      <c r="O6" s="5"/>
      <c r="P6" s="5"/>
    </row>
    <row r="7" spans="2:31" ht="41.25" customHeight="1">
      <c r="B7" s="129" t="s">
        <v>0</v>
      </c>
      <c r="C7" s="129"/>
      <c r="D7" s="171" t="str">
        <f>Proyecto!$E$7</f>
        <v>Emplear nuevas herramientas tecnológicas en las investigaciones administrativas, adquiridas por la Superintendencia (herramientas forenses)</v>
      </c>
      <c r="E7" s="172"/>
      <c r="F7" s="172"/>
      <c r="G7" s="172"/>
      <c r="H7" s="172"/>
      <c r="I7" s="172"/>
      <c r="J7" s="172"/>
      <c r="K7" s="172"/>
      <c r="L7" s="172"/>
      <c r="M7" s="172"/>
      <c r="N7" s="172"/>
      <c r="O7" s="172"/>
      <c r="P7" s="173"/>
      <c r="AE7" s="1"/>
    </row>
    <row r="8" spans="2:31" ht="6.75" customHeight="1">
      <c r="B8" s="8"/>
      <c r="C8" s="8"/>
      <c r="D8" s="9"/>
      <c r="E8" s="9"/>
      <c r="F8" s="9"/>
      <c r="G8" s="9"/>
      <c r="H8" s="9"/>
      <c r="I8" s="9"/>
      <c r="J8" s="9"/>
      <c r="K8" s="9"/>
      <c r="L8" s="9"/>
      <c r="M8" s="9"/>
      <c r="N8" s="9"/>
      <c r="O8" s="9"/>
      <c r="P8" s="9"/>
      <c r="AE8" s="1"/>
    </row>
    <row r="9" spans="2:31" ht="39.75" customHeight="1">
      <c r="B9" s="181" t="s">
        <v>25</v>
      </c>
      <c r="C9" s="182"/>
      <c r="D9" s="178" t="s">
        <v>137</v>
      </c>
      <c r="E9" s="179"/>
      <c r="F9" s="179"/>
      <c r="G9" s="179"/>
      <c r="H9" s="179"/>
      <c r="I9" s="179"/>
      <c r="J9" s="179"/>
      <c r="K9" s="179"/>
      <c r="L9" s="179"/>
      <c r="M9" s="179"/>
      <c r="N9" s="179"/>
      <c r="O9" s="179"/>
      <c r="P9" s="180"/>
      <c r="AE9" s="1"/>
    </row>
    <row r="10" ht="7.5" customHeight="1"/>
    <row r="11" spans="2:31" ht="39.75" customHeight="1">
      <c r="B11" s="181" t="s">
        <v>26</v>
      </c>
      <c r="C11" s="182"/>
      <c r="D11" s="177" t="s">
        <v>159</v>
      </c>
      <c r="E11" s="177"/>
      <c r="F11" s="177"/>
      <c r="G11" s="177"/>
      <c r="H11" s="177"/>
      <c r="I11" s="177"/>
      <c r="J11" s="177"/>
      <c r="K11" s="177"/>
      <c r="L11" s="177"/>
      <c r="M11" s="177"/>
      <c r="N11" s="177"/>
      <c r="O11" s="177"/>
      <c r="P11" s="177"/>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61" t="s">
        <v>103</v>
      </c>
      <c r="C13" s="161"/>
      <c r="D13" s="46" t="s">
        <v>1</v>
      </c>
      <c r="E13" s="155" t="s">
        <v>178</v>
      </c>
      <c r="F13" s="156"/>
      <c r="G13" s="156"/>
      <c r="H13" s="156"/>
      <c r="I13" s="156"/>
      <c r="J13" s="156"/>
      <c r="K13" s="156"/>
      <c r="L13" s="156"/>
      <c r="M13" s="156"/>
      <c r="N13" s="156"/>
      <c r="O13" s="156"/>
      <c r="P13" s="157"/>
      <c r="AE13" s="1"/>
    </row>
    <row r="14" spans="2:21" s="49" customFormat="1" ht="21" customHeight="1">
      <c r="B14" s="162"/>
      <c r="C14" s="162"/>
      <c r="D14" s="47" t="s">
        <v>105</v>
      </c>
      <c r="E14" s="158"/>
      <c r="F14" s="159"/>
      <c r="G14" s="159"/>
      <c r="H14" s="159"/>
      <c r="I14" s="159"/>
      <c r="J14" s="159"/>
      <c r="K14" s="159"/>
      <c r="L14" s="159"/>
      <c r="M14" s="159"/>
      <c r="N14" s="159"/>
      <c r="O14" s="159"/>
      <c r="P14" s="160"/>
      <c r="R14" s="11"/>
      <c r="U14" s="11"/>
    </row>
    <row r="15" spans="2:21" s="49" customFormat="1" ht="5.25" customHeight="1">
      <c r="B15" s="10"/>
      <c r="C15" s="10"/>
      <c r="D15" s="48"/>
      <c r="E15" s="48"/>
      <c r="F15" s="48"/>
      <c r="G15" s="48"/>
      <c r="H15" s="48"/>
      <c r="I15" s="48"/>
      <c r="J15" s="48"/>
      <c r="K15" s="48"/>
      <c r="L15" s="48"/>
      <c r="M15" s="48"/>
      <c r="N15" s="48"/>
      <c r="O15" s="48"/>
      <c r="P15" s="48"/>
      <c r="R15" s="11"/>
      <c r="U15" s="11"/>
    </row>
    <row r="16" spans="2:31" ht="22.5" customHeight="1">
      <c r="B16" s="161" t="s">
        <v>103</v>
      </c>
      <c r="C16" s="161"/>
      <c r="D16" s="50" t="s">
        <v>1</v>
      </c>
      <c r="E16" s="154"/>
      <c r="F16" s="154"/>
      <c r="G16" s="154"/>
      <c r="H16" s="154"/>
      <c r="I16" s="154"/>
      <c r="J16" s="154"/>
      <c r="K16" s="154"/>
      <c r="L16" s="154"/>
      <c r="M16" s="154"/>
      <c r="N16" s="154"/>
      <c r="O16" s="154"/>
      <c r="P16" s="154"/>
      <c r="AE16" s="1"/>
    </row>
    <row r="17" spans="2:21" s="53" customFormat="1" ht="21" customHeight="1">
      <c r="B17" s="162"/>
      <c r="C17" s="162"/>
      <c r="D17" s="51" t="s">
        <v>106</v>
      </c>
      <c r="E17" s="154"/>
      <c r="F17" s="154"/>
      <c r="G17" s="154"/>
      <c r="H17" s="154"/>
      <c r="I17" s="154"/>
      <c r="J17" s="154"/>
      <c r="K17" s="154"/>
      <c r="L17" s="154"/>
      <c r="M17" s="154"/>
      <c r="N17" s="154"/>
      <c r="O17" s="154"/>
      <c r="P17" s="154"/>
      <c r="R17" s="11"/>
      <c r="U17" s="11"/>
    </row>
    <row r="18" spans="2:21" s="53" customFormat="1" ht="5.25" customHeight="1">
      <c r="B18" s="10"/>
      <c r="C18" s="10"/>
      <c r="D18" s="52"/>
      <c r="E18" s="52"/>
      <c r="F18" s="52"/>
      <c r="G18" s="52"/>
      <c r="H18" s="52"/>
      <c r="I18" s="52"/>
      <c r="J18" s="52"/>
      <c r="K18" s="52"/>
      <c r="L18" s="52"/>
      <c r="M18" s="52"/>
      <c r="N18" s="52"/>
      <c r="O18" s="52"/>
      <c r="P18" s="52"/>
      <c r="R18" s="11"/>
      <c r="U18" s="11"/>
    </row>
    <row r="19" spans="2:31" ht="22.5" customHeight="1">
      <c r="B19" s="161" t="s">
        <v>103</v>
      </c>
      <c r="C19" s="161"/>
      <c r="D19" s="50" t="s">
        <v>1</v>
      </c>
      <c r="E19" s="154"/>
      <c r="F19" s="154"/>
      <c r="G19" s="154"/>
      <c r="H19" s="154"/>
      <c r="I19" s="154"/>
      <c r="J19" s="154"/>
      <c r="K19" s="154"/>
      <c r="L19" s="154"/>
      <c r="M19" s="154"/>
      <c r="N19" s="154"/>
      <c r="O19" s="154"/>
      <c r="P19" s="154"/>
      <c r="AE19" s="1"/>
    </row>
    <row r="20" spans="2:21" s="53" customFormat="1" ht="21" customHeight="1">
      <c r="B20" s="162"/>
      <c r="C20" s="162"/>
      <c r="D20" s="51" t="s">
        <v>106</v>
      </c>
      <c r="E20" s="154"/>
      <c r="F20" s="154"/>
      <c r="G20" s="154"/>
      <c r="H20" s="154"/>
      <c r="I20" s="154"/>
      <c r="J20" s="154"/>
      <c r="K20" s="154"/>
      <c r="L20" s="154"/>
      <c r="M20" s="154"/>
      <c r="N20" s="154"/>
      <c r="O20" s="154"/>
      <c r="P20" s="154"/>
      <c r="R20" s="11"/>
      <c r="U20" s="11"/>
    </row>
    <row r="21" spans="2:21" s="53" customFormat="1" ht="5.25" customHeight="1">
      <c r="B21" s="10"/>
      <c r="C21" s="10"/>
      <c r="D21" s="52"/>
      <c r="E21" s="52"/>
      <c r="F21" s="52"/>
      <c r="G21" s="52"/>
      <c r="H21" s="52"/>
      <c r="I21" s="52"/>
      <c r="J21" s="52"/>
      <c r="K21" s="52"/>
      <c r="L21" s="52"/>
      <c r="M21" s="52"/>
      <c r="N21" s="52"/>
      <c r="O21" s="52"/>
      <c r="P21" s="52"/>
      <c r="R21" s="11"/>
      <c r="U21" s="11"/>
    </row>
    <row r="22" spans="2:31" ht="22.5" customHeight="1">
      <c r="B22" s="161" t="s">
        <v>103</v>
      </c>
      <c r="C22" s="161"/>
      <c r="D22" s="50" t="s">
        <v>1</v>
      </c>
      <c r="E22" s="154"/>
      <c r="F22" s="154"/>
      <c r="G22" s="154"/>
      <c r="H22" s="154"/>
      <c r="I22" s="154"/>
      <c r="J22" s="154"/>
      <c r="K22" s="154"/>
      <c r="L22" s="154"/>
      <c r="M22" s="154"/>
      <c r="N22" s="154"/>
      <c r="O22" s="154"/>
      <c r="P22" s="154"/>
      <c r="AE22" s="1"/>
    </row>
    <row r="23" spans="2:21" s="53" customFormat="1" ht="21" customHeight="1">
      <c r="B23" s="162"/>
      <c r="C23" s="162"/>
      <c r="D23" s="51" t="s">
        <v>106</v>
      </c>
      <c r="E23" s="154"/>
      <c r="F23" s="154"/>
      <c r="G23" s="154"/>
      <c r="H23" s="154"/>
      <c r="I23" s="154"/>
      <c r="J23" s="154"/>
      <c r="K23" s="154"/>
      <c r="L23" s="154"/>
      <c r="M23" s="154"/>
      <c r="N23" s="154"/>
      <c r="O23" s="154"/>
      <c r="P23" s="154"/>
      <c r="R23" s="11"/>
      <c r="U23" s="11"/>
    </row>
  </sheetData>
  <sheetProtection/>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D7" sqref="D7:I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5"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43"/>
      <c r="C2" s="144"/>
      <c r="D2" s="183" t="s">
        <v>121</v>
      </c>
      <c r="E2" s="184"/>
      <c r="F2" s="184"/>
      <c r="G2" s="184"/>
      <c r="H2" s="185"/>
      <c r="I2" s="66" t="str">
        <f>Proyecto!K2</f>
        <v>Codigo: GC-F-015</v>
      </c>
      <c r="J2" s="24"/>
      <c r="K2" s="24"/>
      <c r="L2" s="24"/>
      <c r="M2" s="65"/>
      <c r="N2" s="65"/>
      <c r="T2" s="16"/>
    </row>
    <row r="3" spans="2:20" s="21" customFormat="1" ht="23.25" customHeight="1" thickBot="1">
      <c r="B3" s="139"/>
      <c r="C3" s="140"/>
      <c r="D3" s="183" t="s">
        <v>123</v>
      </c>
      <c r="E3" s="184"/>
      <c r="F3" s="184"/>
      <c r="G3" s="184"/>
      <c r="H3" s="185"/>
      <c r="I3" s="67" t="str">
        <f>Proyecto!K3</f>
        <v>Fecha: 17 de septiembre de 2014</v>
      </c>
      <c r="J3" s="24"/>
      <c r="K3" s="24"/>
      <c r="L3" s="24"/>
      <c r="M3" s="65"/>
      <c r="N3" s="65"/>
      <c r="T3" s="16"/>
    </row>
    <row r="4" spans="2:20" s="21" customFormat="1" ht="24" customHeight="1" thickBot="1">
      <c r="B4" s="139"/>
      <c r="C4" s="140"/>
      <c r="D4" s="183" t="s">
        <v>124</v>
      </c>
      <c r="E4" s="184"/>
      <c r="F4" s="184"/>
      <c r="G4" s="184"/>
      <c r="H4" s="185"/>
      <c r="I4" s="67" t="str">
        <f>Proyecto!K4</f>
        <v>Version 001</v>
      </c>
      <c r="J4" s="24"/>
      <c r="K4" s="24"/>
      <c r="L4" s="24"/>
      <c r="M4" s="65"/>
      <c r="N4" s="65"/>
      <c r="T4" s="16"/>
    </row>
    <row r="5" spans="2:20" s="21" customFormat="1" ht="22.5" customHeight="1" thickBot="1">
      <c r="B5" s="141"/>
      <c r="C5" s="142"/>
      <c r="D5" s="186" t="s">
        <v>126</v>
      </c>
      <c r="E5" s="187"/>
      <c r="F5" s="187"/>
      <c r="G5" s="187"/>
      <c r="H5" s="188"/>
      <c r="I5" s="68" t="s">
        <v>127</v>
      </c>
      <c r="J5" s="24"/>
      <c r="K5" s="24"/>
      <c r="L5" s="24"/>
      <c r="M5" s="65"/>
      <c r="N5" s="65"/>
      <c r="T5" s="16"/>
    </row>
    <row r="6" spans="2:9" ht="5.25" customHeight="1">
      <c r="B6" s="20"/>
      <c r="C6" s="20"/>
      <c r="D6" s="20"/>
      <c r="E6" s="20"/>
      <c r="F6" s="20"/>
      <c r="G6" s="45"/>
      <c r="H6" s="20"/>
      <c r="I6" s="20"/>
    </row>
    <row r="7" spans="2:24" ht="36.75" customHeight="1">
      <c r="B7" s="129" t="s">
        <v>0</v>
      </c>
      <c r="C7" s="129"/>
      <c r="D7" s="171" t="str">
        <f>Proyecto!$E$7</f>
        <v>Emplear nuevas herramientas tecnológicas en las investigaciones administrativas, adquiridas por la Superintendencia (herramientas forenses)</v>
      </c>
      <c r="E7" s="172"/>
      <c r="F7" s="172"/>
      <c r="G7" s="172"/>
      <c r="H7" s="172"/>
      <c r="I7" s="173"/>
      <c r="X7" s="1"/>
    </row>
    <row r="8" spans="2:14" s="21" customFormat="1" ht="10.5" customHeight="1">
      <c r="B8" s="10"/>
      <c r="C8" s="10"/>
      <c r="D8" s="6"/>
      <c r="E8" s="6"/>
      <c r="F8" s="6"/>
      <c r="G8" s="6"/>
      <c r="H8" s="6"/>
      <c r="I8" s="6"/>
      <c r="N8" s="24"/>
    </row>
    <row r="9" spans="2:24" ht="18.75" customHeight="1">
      <c r="B9" s="191" t="s">
        <v>109</v>
      </c>
      <c r="C9" s="191"/>
      <c r="D9" s="191"/>
      <c r="E9" s="191"/>
      <c r="F9" s="191"/>
      <c r="G9" s="191"/>
      <c r="H9" s="191"/>
      <c r="I9" s="191"/>
      <c r="X9" s="1"/>
    </row>
    <row r="10" spans="2:24" ht="45" customHeight="1">
      <c r="B10" s="189" t="s">
        <v>27</v>
      </c>
      <c r="C10" s="189"/>
      <c r="D10" s="192" t="s">
        <v>161</v>
      </c>
      <c r="E10" s="193"/>
      <c r="F10" s="193"/>
      <c r="G10" s="193"/>
      <c r="H10" s="193"/>
      <c r="I10" s="194"/>
      <c r="X10" s="1"/>
    </row>
    <row r="11" spans="2:24" ht="22.5" customHeight="1">
      <c r="B11" s="189" t="s">
        <v>1</v>
      </c>
      <c r="C11" s="189"/>
      <c r="D11" s="189" t="s">
        <v>2</v>
      </c>
      <c r="E11" s="189"/>
      <c r="F11" s="32" t="s">
        <v>3</v>
      </c>
      <c r="G11" s="46" t="s">
        <v>107</v>
      </c>
      <c r="H11" s="46" t="s">
        <v>4</v>
      </c>
      <c r="I11" s="46" t="s">
        <v>108</v>
      </c>
      <c r="X11" s="1"/>
    </row>
    <row r="12" spans="2:24" ht="102" customHeight="1">
      <c r="B12" s="190" t="s">
        <v>52</v>
      </c>
      <c r="C12" s="190"/>
      <c r="D12" s="190" t="s">
        <v>138</v>
      </c>
      <c r="E12" s="190"/>
      <c r="F12" s="101">
        <v>0.9</v>
      </c>
      <c r="G12" s="118" t="s">
        <v>116</v>
      </c>
      <c r="H12" s="118" t="s">
        <v>53</v>
      </c>
      <c r="I12" s="118" t="s">
        <v>160</v>
      </c>
      <c r="X12" s="1"/>
    </row>
    <row r="13" spans="2:24" ht="24.75" customHeight="1">
      <c r="B13" s="189" t="s">
        <v>5</v>
      </c>
      <c r="C13" s="189"/>
      <c r="D13" s="190" t="s">
        <v>162</v>
      </c>
      <c r="E13" s="190"/>
      <c r="F13" s="190"/>
      <c r="G13" s="190"/>
      <c r="H13" s="190"/>
      <c r="I13" s="190"/>
      <c r="X13" s="1"/>
    </row>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16"/>
  <sheetViews>
    <sheetView showGridLines="0" zoomScale="90" zoomScaleNormal="90" zoomScalePageLayoutView="0" workbookViewId="0" topLeftCell="A8">
      <selection activeCell="D15" sqref="D15"/>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69"/>
      <c r="C2" s="186" t="s">
        <v>121</v>
      </c>
      <c r="D2" s="187"/>
      <c r="E2" s="187"/>
      <c r="F2" s="188"/>
      <c r="G2" s="66" t="str">
        <f>Proyecto!K2</f>
        <v>Codigo: GC-F-015</v>
      </c>
      <c r="H2" s="11"/>
      <c r="I2" s="11"/>
      <c r="J2" s="15"/>
      <c r="T2" s="16"/>
    </row>
    <row r="3" spans="2:20" s="12" customFormat="1" ht="23.25" customHeight="1" thickBot="1">
      <c r="B3" s="70"/>
      <c r="C3" s="186" t="s">
        <v>123</v>
      </c>
      <c r="D3" s="187"/>
      <c r="E3" s="187"/>
      <c r="F3" s="188"/>
      <c r="G3" s="67" t="str">
        <f>Proyecto!K3</f>
        <v>Fecha: 17 de septiembre de 2014</v>
      </c>
      <c r="H3" s="11"/>
      <c r="I3" s="11"/>
      <c r="J3" s="15"/>
      <c r="T3" s="16"/>
    </row>
    <row r="4" spans="2:20" s="12" customFormat="1" ht="24" customHeight="1" thickBot="1">
      <c r="B4" s="70"/>
      <c r="C4" s="186" t="s">
        <v>124</v>
      </c>
      <c r="D4" s="187"/>
      <c r="E4" s="187"/>
      <c r="F4" s="188"/>
      <c r="G4" s="67" t="str">
        <f>Proyecto!K4</f>
        <v>Version 001</v>
      </c>
      <c r="J4" s="15"/>
      <c r="T4" s="16"/>
    </row>
    <row r="5" spans="2:20" s="12" customFormat="1" ht="22.5" customHeight="1" thickBot="1">
      <c r="B5" s="71"/>
      <c r="C5" s="186" t="s">
        <v>126</v>
      </c>
      <c r="D5" s="187"/>
      <c r="E5" s="187"/>
      <c r="F5" s="188"/>
      <c r="G5" s="68" t="s">
        <v>127</v>
      </c>
      <c r="J5" s="11"/>
      <c r="T5" s="16"/>
    </row>
    <row r="6" spans="2:7" ht="5.25" customHeight="1">
      <c r="B6" s="5"/>
      <c r="C6" s="20"/>
      <c r="D6" s="5"/>
      <c r="E6" s="5"/>
      <c r="F6" s="5"/>
      <c r="G6" s="5"/>
    </row>
    <row r="7" spans="2:22" ht="29.25" customHeight="1">
      <c r="B7" s="36" t="s">
        <v>0</v>
      </c>
      <c r="C7" s="196" t="str">
        <f>Proyecto!$E$7</f>
        <v>Emplear nuevas herramientas tecnológicas en las investigaciones administrativas, adquiridas por la Superintendencia (herramientas forenses)</v>
      </c>
      <c r="D7" s="196"/>
      <c r="E7" s="196"/>
      <c r="F7" s="196"/>
      <c r="G7" s="196"/>
      <c r="V7" s="1"/>
    </row>
    <row r="8" ht="12"/>
    <row r="9" spans="2:7" ht="18" customHeight="1">
      <c r="B9" s="191" t="s">
        <v>43</v>
      </c>
      <c r="C9" s="191"/>
      <c r="D9" s="191"/>
      <c r="E9" s="191"/>
      <c r="F9" s="191"/>
      <c r="G9" s="191"/>
    </row>
    <row r="10" ht="15" customHeight="1"/>
    <row r="11" spans="2:7" ht="20.25" customHeight="1">
      <c r="B11" s="32" t="s">
        <v>73</v>
      </c>
      <c r="C11" s="32" t="s">
        <v>6</v>
      </c>
      <c r="D11" s="32" t="s">
        <v>14</v>
      </c>
      <c r="E11" s="32" t="s">
        <v>42</v>
      </c>
      <c r="F11" s="191" t="s">
        <v>15</v>
      </c>
      <c r="G11" s="191"/>
    </row>
    <row r="12" spans="2:7" ht="117" customHeight="1">
      <c r="B12" s="107" t="s">
        <v>60</v>
      </c>
      <c r="C12" s="107" t="s">
        <v>139</v>
      </c>
      <c r="D12" s="108" t="s">
        <v>63</v>
      </c>
      <c r="E12" s="107" t="s">
        <v>93</v>
      </c>
      <c r="F12" s="195" t="s">
        <v>141</v>
      </c>
      <c r="G12" s="195"/>
    </row>
    <row r="13" spans="2:7" ht="199.5">
      <c r="B13" s="107" t="s">
        <v>61</v>
      </c>
      <c r="C13" s="107" t="s">
        <v>163</v>
      </c>
      <c r="D13" s="108" t="s">
        <v>64</v>
      </c>
      <c r="E13" s="107" t="s">
        <v>93</v>
      </c>
      <c r="F13" s="195" t="s">
        <v>142</v>
      </c>
      <c r="G13" s="195"/>
    </row>
    <row r="14" spans="2:7" ht="102.75" customHeight="1">
      <c r="B14" s="107" t="s">
        <v>62</v>
      </c>
      <c r="C14" s="107" t="s">
        <v>164</v>
      </c>
      <c r="D14" s="108" t="s">
        <v>140</v>
      </c>
      <c r="E14" s="107" t="s">
        <v>93</v>
      </c>
      <c r="F14" s="195" t="s">
        <v>143</v>
      </c>
      <c r="G14" s="195"/>
    </row>
    <row r="15" spans="2:7" ht="142.5" customHeight="1">
      <c r="B15" s="113" t="s">
        <v>156</v>
      </c>
      <c r="C15" s="113" t="s">
        <v>165</v>
      </c>
      <c r="D15" s="108" t="s">
        <v>157</v>
      </c>
      <c r="E15" s="113" t="s">
        <v>93</v>
      </c>
      <c r="F15" s="195" t="s">
        <v>143</v>
      </c>
      <c r="G15" s="195"/>
    </row>
    <row r="16" spans="2:7" ht="14.25">
      <c r="B16" s="109"/>
      <c r="C16" s="109"/>
      <c r="D16" s="109"/>
      <c r="E16" s="109"/>
      <c r="F16" s="109"/>
      <c r="G16" s="109"/>
    </row>
  </sheetData>
  <sheetProtection/>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E16:L65485 N8:T65485 H8:L1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8"/>
  <sheetViews>
    <sheetView zoomScale="115" zoomScaleNormal="115" zoomScalePageLayoutView="0" workbookViewId="0" topLeftCell="A1">
      <selection activeCell="B15" sqref="B15"/>
    </sheetView>
  </sheetViews>
  <sheetFormatPr defaultColWidth="11.421875" defaultRowHeight="12.75"/>
  <cols>
    <col min="1" max="1" width="5.00390625" style="72" customWidth="1"/>
    <col min="2" max="2" width="30.28125" style="72" customWidth="1"/>
    <col min="3" max="3" width="25.00390625" style="72" customWidth="1"/>
    <col min="4" max="4" width="11.421875" style="72" customWidth="1"/>
    <col min="5" max="5" width="33.00390625" style="72" customWidth="1"/>
    <col min="6" max="6" width="20.7109375" style="72" customWidth="1"/>
    <col min="7" max="7" width="25.57421875" style="72" customWidth="1"/>
    <col min="8" max="8" width="15.00390625" style="72" customWidth="1"/>
    <col min="9" max="16384" width="11.421875" style="72" customWidth="1"/>
  </cols>
  <sheetData>
    <row r="1" ht="13.5" thickBot="1"/>
    <row r="2" spans="2:8" ht="18" customHeight="1" thickBot="1">
      <c r="B2" s="75"/>
      <c r="C2" s="209" t="s">
        <v>121</v>
      </c>
      <c r="D2" s="210"/>
      <c r="E2" s="210"/>
      <c r="F2" s="210"/>
      <c r="G2" s="203" t="str">
        <f>Proyecto!K2</f>
        <v>Codigo: GC-F-015</v>
      </c>
      <c r="H2" s="204"/>
    </row>
    <row r="3" spans="2:8" ht="19.5" customHeight="1" thickBot="1">
      <c r="B3" s="77"/>
      <c r="C3" s="209" t="s">
        <v>123</v>
      </c>
      <c r="D3" s="210"/>
      <c r="E3" s="210"/>
      <c r="F3" s="210"/>
      <c r="G3" s="205" t="str">
        <f>Proyecto!K3</f>
        <v>Fecha: 17 de septiembre de 2014</v>
      </c>
      <c r="H3" s="206"/>
    </row>
    <row r="4" spans="2:8" ht="19.5" customHeight="1" thickBot="1">
      <c r="B4" s="77"/>
      <c r="C4" s="209" t="s">
        <v>124</v>
      </c>
      <c r="D4" s="210"/>
      <c r="E4" s="210"/>
      <c r="F4" s="210"/>
      <c r="G4" s="207" t="str">
        <f>Proyecto!K4</f>
        <v>Version 001</v>
      </c>
      <c r="H4" s="208"/>
    </row>
    <row r="5" spans="2:8" ht="21.75" customHeight="1" thickBot="1">
      <c r="B5" s="79"/>
      <c r="C5" s="209" t="s">
        <v>126</v>
      </c>
      <c r="D5" s="210"/>
      <c r="E5" s="210"/>
      <c r="F5" s="210"/>
      <c r="G5" s="205" t="s">
        <v>127</v>
      </c>
      <c r="H5" s="206"/>
    </row>
    <row r="6" ht="21" customHeight="1"/>
    <row r="7" spans="2:8" ht="22.5" customHeight="1">
      <c r="B7" s="197" t="s">
        <v>75</v>
      </c>
      <c r="C7" s="198"/>
      <c r="D7" s="198"/>
      <c r="E7" s="198"/>
      <c r="F7" s="198"/>
      <c r="G7" s="198"/>
      <c r="H7" s="198"/>
    </row>
    <row r="8" spans="2:8" ht="19.5" customHeight="1">
      <c r="B8" s="199" t="s">
        <v>147</v>
      </c>
      <c r="C8" s="200"/>
      <c r="D8" s="200"/>
      <c r="E8" s="200"/>
      <c r="F8" s="200"/>
      <c r="G8" s="200"/>
      <c r="H8" s="200"/>
    </row>
    <row r="9" ht="12.75">
      <c r="B9" s="73"/>
    </row>
    <row r="10" ht="12.75"/>
    <row r="11" spans="2:8" ht="22.5" customHeight="1">
      <c r="B11" s="201" t="s">
        <v>72</v>
      </c>
      <c r="C11" s="202"/>
      <c r="E11" s="197" t="s">
        <v>74</v>
      </c>
      <c r="F11" s="198"/>
      <c r="G11" s="198"/>
      <c r="H11" s="198"/>
    </row>
    <row r="12" ht="12.75"/>
    <row r="13" spans="2:8" ht="20.25" customHeight="1">
      <c r="B13" s="37" t="s">
        <v>6</v>
      </c>
      <c r="C13" s="37" t="s">
        <v>73</v>
      </c>
      <c r="D13" s="74"/>
      <c r="E13" s="37" t="s">
        <v>6</v>
      </c>
      <c r="F13" s="37" t="s">
        <v>73</v>
      </c>
      <c r="G13" s="37" t="s">
        <v>145</v>
      </c>
      <c r="H13" s="37" t="s">
        <v>146</v>
      </c>
    </row>
    <row r="14" spans="2:8" ht="47.25" customHeight="1">
      <c r="B14" s="98" t="s">
        <v>139</v>
      </c>
      <c r="C14" s="98" t="s">
        <v>60</v>
      </c>
      <c r="E14" s="102" t="s">
        <v>144</v>
      </c>
      <c r="F14" s="102" t="s">
        <v>144</v>
      </c>
      <c r="G14" s="102" t="s">
        <v>144</v>
      </c>
      <c r="H14" s="102" t="s">
        <v>144</v>
      </c>
    </row>
    <row r="15" spans="2:8" ht="36">
      <c r="B15" s="98" t="s">
        <v>166</v>
      </c>
      <c r="C15" s="98" t="s">
        <v>61</v>
      </c>
      <c r="E15" s="103"/>
      <c r="F15" s="103"/>
      <c r="G15" s="103"/>
      <c r="H15" s="103"/>
    </row>
    <row r="16" spans="2:8" ht="43.5" customHeight="1">
      <c r="B16" s="98" t="s">
        <v>164</v>
      </c>
      <c r="C16" s="98" t="s">
        <v>62</v>
      </c>
      <c r="E16" s="103"/>
      <c r="F16" s="103"/>
      <c r="G16" s="103"/>
      <c r="H16" s="103"/>
    </row>
    <row r="17" spans="2:8" ht="47.25" customHeight="1">
      <c r="B17" s="98" t="s">
        <v>165</v>
      </c>
      <c r="C17" s="98" t="s">
        <v>156</v>
      </c>
      <c r="E17" s="103"/>
      <c r="F17" s="103"/>
      <c r="G17" s="103"/>
      <c r="H17" s="103"/>
    </row>
    <row r="18" spans="5:8" ht="12.75">
      <c r="E18" s="103"/>
      <c r="F18" s="103"/>
      <c r="G18" s="103"/>
      <c r="H18" s="103"/>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PageLayoutView="0" workbookViewId="0" topLeftCell="A1">
      <selection activeCell="C7" sqref="C7:F7"/>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75"/>
      <c r="C2" s="209" t="s">
        <v>121</v>
      </c>
      <c r="D2" s="210"/>
      <c r="E2" s="210"/>
      <c r="F2" s="210"/>
      <c r="G2" s="203" t="str">
        <f>Proyecto!K2</f>
        <v>Codigo: GC-F-015</v>
      </c>
      <c r="H2" s="211"/>
      <c r="I2" s="211"/>
      <c r="J2" s="211"/>
      <c r="K2" s="211"/>
      <c r="L2" s="204"/>
      <c r="U2" s="16"/>
    </row>
    <row r="3" spans="2:21" s="18" customFormat="1" ht="23.25" customHeight="1" thickBot="1">
      <c r="B3" s="77"/>
      <c r="C3" s="209" t="s">
        <v>123</v>
      </c>
      <c r="D3" s="210"/>
      <c r="E3" s="210"/>
      <c r="F3" s="210"/>
      <c r="G3" s="205" t="str">
        <f>Proyecto!K3</f>
        <v>Fecha: 17 de septiembre de 2014</v>
      </c>
      <c r="H3" s="212"/>
      <c r="I3" s="212"/>
      <c r="J3" s="212"/>
      <c r="K3" s="212"/>
      <c r="L3" s="206"/>
      <c r="U3" s="16"/>
    </row>
    <row r="4" spans="2:21" s="18" customFormat="1" ht="24" customHeight="1" thickBot="1">
      <c r="B4" s="77"/>
      <c r="C4" s="209" t="s">
        <v>124</v>
      </c>
      <c r="D4" s="210"/>
      <c r="E4" s="210"/>
      <c r="F4" s="210"/>
      <c r="G4" s="207" t="str">
        <f>Proyecto!K4</f>
        <v>Version 001</v>
      </c>
      <c r="H4" s="213"/>
      <c r="I4" s="213"/>
      <c r="J4" s="213"/>
      <c r="K4" s="213"/>
      <c r="L4" s="208"/>
      <c r="U4" s="16"/>
    </row>
    <row r="5" spans="2:21" s="18" customFormat="1" ht="22.5" customHeight="1" thickBot="1">
      <c r="B5" s="79"/>
      <c r="C5" s="209" t="s">
        <v>126</v>
      </c>
      <c r="D5" s="210"/>
      <c r="E5" s="210"/>
      <c r="F5" s="210"/>
      <c r="G5" s="205" t="s">
        <v>127</v>
      </c>
      <c r="H5" s="212"/>
      <c r="I5" s="212"/>
      <c r="J5" s="212"/>
      <c r="K5" s="212"/>
      <c r="L5" s="206"/>
      <c r="U5" s="16"/>
    </row>
    <row r="6" spans="1:6" ht="5.25" customHeight="1">
      <c r="A6" s="7" t="str">
        <f>Proyecto!$E$7</f>
        <v>Emplear nuevas herramientas tecnológicas en las investigaciones administrativas, adquiridas por la Superintendencia (herramientas forenses)</v>
      </c>
      <c r="B6" s="17"/>
      <c r="C6" s="17"/>
      <c r="D6" s="17"/>
      <c r="E6" s="17"/>
      <c r="F6" s="17"/>
    </row>
    <row r="7" spans="2:21" ht="38.25" customHeight="1">
      <c r="B7" s="36" t="s">
        <v>0</v>
      </c>
      <c r="C7" s="171" t="str">
        <f>Proyecto!$E$7</f>
        <v>Emplear nuevas herramientas tecnológicas en las investigaciones administrativas, adquiridas por la Superintendencia (herramientas forenses)</v>
      </c>
      <c r="D7" s="172"/>
      <c r="E7" s="172"/>
      <c r="F7" s="173"/>
      <c r="U7" s="1"/>
    </row>
    <row r="8" ht="12">
      <c r="B8" s="18"/>
    </row>
    <row r="9" ht="12"/>
    <row r="10" spans="2:3" ht="18" customHeight="1">
      <c r="B10" s="36" t="s">
        <v>86</v>
      </c>
      <c r="C10" s="23" t="s">
        <v>85</v>
      </c>
    </row>
    <row r="11" ht="6" customHeight="1"/>
    <row r="12" spans="2:3" ht="18" customHeight="1">
      <c r="B12" s="36" t="s">
        <v>47</v>
      </c>
      <c r="C12" s="23">
        <v>0</v>
      </c>
    </row>
    <row r="13" ht="6" customHeight="1"/>
    <row r="14" spans="2:3" ht="18" customHeight="1">
      <c r="B14" s="36" t="s">
        <v>48</v>
      </c>
      <c r="C14" s="23">
        <v>0</v>
      </c>
    </row>
    <row r="15" ht="6" customHeight="1"/>
    <row r="16" spans="2:3" ht="18" customHeight="1">
      <c r="B16" s="36" t="s">
        <v>44</v>
      </c>
      <c r="C16" s="22">
        <v>0</v>
      </c>
    </row>
    <row r="17" ht="6" customHeight="1"/>
    <row r="18" spans="2:3" ht="18" customHeight="1">
      <c r="B18" s="36" t="s">
        <v>45</v>
      </c>
      <c r="C18" s="22">
        <v>0</v>
      </c>
    </row>
    <row r="19" ht="6" customHeight="1"/>
    <row r="20" spans="2:3" ht="18" customHeight="1">
      <c r="B20" s="36" t="s">
        <v>46</v>
      </c>
      <c r="C20" s="22">
        <v>0</v>
      </c>
    </row>
    <row r="21" ht="12"/>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5"/>
  <sheetViews>
    <sheetView showGridLines="0" zoomScale="90" zoomScaleNormal="90" zoomScalePageLayoutView="0" workbookViewId="0" topLeftCell="A4">
      <selection activeCell="C25" sqref="C25"/>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4.281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28"/>
      <c r="C2" s="229"/>
      <c r="D2" s="219" t="s">
        <v>121</v>
      </c>
      <c r="E2" s="220"/>
      <c r="F2" s="220"/>
      <c r="G2" s="221"/>
      <c r="H2" s="76" t="str">
        <f>Proyecto!K2</f>
        <v>Codigo: GC-F-015</v>
      </c>
      <c r="P2" s="16"/>
    </row>
    <row r="3" spans="2:16" s="12" customFormat="1" ht="23.25" customHeight="1" thickBot="1">
      <c r="B3" s="230"/>
      <c r="C3" s="218"/>
      <c r="D3" s="222" t="s">
        <v>123</v>
      </c>
      <c r="E3" s="223"/>
      <c r="F3" s="223"/>
      <c r="G3" s="224"/>
      <c r="H3" s="80" t="str">
        <f>Proyecto!K3</f>
        <v>Fecha: 17 de septiembre de 2014</v>
      </c>
      <c r="P3" s="16"/>
    </row>
    <row r="4" spans="2:16" s="12" customFormat="1" ht="24" customHeight="1" thickBot="1">
      <c r="B4" s="230"/>
      <c r="C4" s="218"/>
      <c r="D4" s="225" t="s">
        <v>124</v>
      </c>
      <c r="E4" s="226"/>
      <c r="F4" s="226"/>
      <c r="G4" s="227"/>
      <c r="H4" s="78" t="str">
        <f>Proyecto!K4</f>
        <v>Version 001</v>
      </c>
      <c r="P4" s="16"/>
    </row>
    <row r="5" spans="2:16" s="12" customFormat="1" ht="22.5" customHeight="1" thickBot="1">
      <c r="B5" s="231"/>
      <c r="C5" s="232"/>
      <c r="D5" s="222" t="s">
        <v>126</v>
      </c>
      <c r="E5" s="223"/>
      <c r="F5" s="223"/>
      <c r="G5" s="224"/>
      <c r="H5" s="80" t="s">
        <v>127</v>
      </c>
      <c r="P5" s="16"/>
    </row>
    <row r="6" spans="2:8" ht="5.25" customHeight="1">
      <c r="B6" s="5"/>
      <c r="C6" s="5"/>
      <c r="D6" s="5"/>
      <c r="E6" s="5"/>
      <c r="F6" s="20"/>
      <c r="G6" s="5"/>
      <c r="H6" s="5"/>
    </row>
    <row r="7" spans="2:16" ht="29.25" customHeight="1">
      <c r="B7" s="129" t="s">
        <v>0</v>
      </c>
      <c r="C7" s="129"/>
      <c r="D7" s="196" t="str">
        <f>Proyecto!$E$7</f>
        <v>Emplear nuevas herramientas tecnológicas en las investigaciones administrativas, adquiridas por la Superintendencia (herramientas forenses)</v>
      </c>
      <c r="E7" s="196"/>
      <c r="F7" s="196"/>
      <c r="G7" s="196"/>
      <c r="H7" s="196"/>
      <c r="P7" s="1"/>
    </row>
    <row r="8" ht="19.5" customHeight="1"/>
    <row r="9" spans="2:8" ht="30" customHeight="1">
      <c r="B9" s="216" t="s">
        <v>37</v>
      </c>
      <c r="C9" s="217"/>
      <c r="D9" s="217"/>
      <c r="E9" s="217"/>
      <c r="F9" s="217"/>
      <c r="G9" s="217"/>
      <c r="H9" s="217"/>
    </row>
    <row r="10" spans="2:16" ht="9.75" customHeight="1">
      <c r="B10" s="218"/>
      <c r="C10" s="218"/>
      <c r="D10" s="218"/>
      <c r="E10" s="218"/>
      <c r="F10" s="218"/>
      <c r="G10" s="218"/>
      <c r="H10" s="218"/>
      <c r="P10" s="1"/>
    </row>
    <row r="11" spans="2:16" ht="25.5" customHeight="1">
      <c r="B11" s="189" t="s">
        <v>6</v>
      </c>
      <c r="C11" s="189"/>
      <c r="D11" s="32" t="s">
        <v>7</v>
      </c>
      <c r="E11" s="34" t="s">
        <v>70</v>
      </c>
      <c r="F11" s="32" t="s">
        <v>11</v>
      </c>
      <c r="G11" s="32" t="s">
        <v>95</v>
      </c>
      <c r="H11" s="32" t="s">
        <v>8</v>
      </c>
      <c r="P11" s="1"/>
    </row>
    <row r="12" spans="2:16" ht="39.75" customHeight="1">
      <c r="B12" s="214" t="s">
        <v>148</v>
      </c>
      <c r="C12" s="215"/>
      <c r="D12" s="104" t="s">
        <v>155</v>
      </c>
      <c r="E12" s="100">
        <v>2201000</v>
      </c>
      <c r="F12" s="105" t="s">
        <v>149</v>
      </c>
      <c r="G12" s="100" t="s">
        <v>93</v>
      </c>
      <c r="H12" s="100" t="s">
        <v>67</v>
      </c>
      <c r="P12" s="1"/>
    </row>
    <row r="13" spans="2:16" ht="44.25" customHeight="1">
      <c r="B13" s="214" t="s">
        <v>167</v>
      </c>
      <c r="C13" s="215"/>
      <c r="D13" s="106" t="s">
        <v>170</v>
      </c>
      <c r="E13" s="100">
        <v>2201000</v>
      </c>
      <c r="F13" s="114" t="s">
        <v>173</v>
      </c>
      <c r="G13" s="100" t="s">
        <v>93</v>
      </c>
      <c r="H13" s="100" t="s">
        <v>67</v>
      </c>
      <c r="P13" s="1"/>
    </row>
    <row r="14" spans="2:16" ht="57" customHeight="1">
      <c r="B14" s="214" t="s">
        <v>168</v>
      </c>
      <c r="C14" s="215"/>
      <c r="D14" s="106" t="s">
        <v>169</v>
      </c>
      <c r="E14" s="100">
        <v>2201000</v>
      </c>
      <c r="F14" s="114" t="s">
        <v>174</v>
      </c>
      <c r="G14" s="100" t="s">
        <v>93</v>
      </c>
      <c r="H14" s="100" t="s">
        <v>67</v>
      </c>
      <c r="P14" s="1"/>
    </row>
    <row r="15" spans="2:16" ht="57" customHeight="1">
      <c r="B15" s="214" t="s">
        <v>171</v>
      </c>
      <c r="C15" s="215"/>
      <c r="D15" s="115" t="s">
        <v>172</v>
      </c>
      <c r="E15" s="116">
        <v>2201000</v>
      </c>
      <c r="F15" s="114" t="s">
        <v>175</v>
      </c>
      <c r="G15" s="116" t="s">
        <v>93</v>
      </c>
      <c r="H15" s="116" t="s">
        <v>67</v>
      </c>
      <c r="P15" s="1"/>
    </row>
  </sheetData>
  <sheetProtection/>
  <mergeCells count="14">
    <mergeCell ref="D2:G2"/>
    <mergeCell ref="D3:G3"/>
    <mergeCell ref="D4:G4"/>
    <mergeCell ref="D5:G5"/>
    <mergeCell ref="B2:C5"/>
    <mergeCell ref="B15:C15"/>
    <mergeCell ref="B7:C7"/>
    <mergeCell ref="D7:H7"/>
    <mergeCell ref="B9:H9"/>
    <mergeCell ref="B14:C14"/>
    <mergeCell ref="B11:C11"/>
    <mergeCell ref="B12:C12"/>
    <mergeCell ref="B10:H10"/>
    <mergeCell ref="B13:C13"/>
  </mergeCells>
  <conditionalFormatting sqref="D11:D12 D14">
    <cfRule type="cellIs" priority="16" dxfId="6" operator="equal" stopIfTrue="1">
      <formula>"Alto"</formula>
    </cfRule>
    <cfRule type="cellIs" priority="17" dxfId="5" operator="equal" stopIfTrue="1">
      <formula>"Medio"</formula>
    </cfRule>
    <cfRule type="cellIs" priority="18" dxfId="4" operator="equal" stopIfTrue="1">
      <formula>"Bajo"</formula>
    </cfRule>
  </conditionalFormatting>
  <conditionalFormatting sqref="D13">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D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I9:N9 F16:N65489">
      <formula1>1</formula1>
      <formula2>5</formula2>
    </dataValidation>
  </dataValidations>
  <hyperlinks>
    <hyperlink ref="F12" r:id="rId1" display="aparias@supersociedades.gov.co"/>
    <hyperlink ref="F13" r:id="rId2" display="danielmd@supersociedades.gov.co"/>
    <hyperlink ref="F14" r:id="rId3" display="mariagc@supersociedades.gov.co"/>
    <hyperlink ref="F15" r:id="rId4" display="carlospf@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8"/>
  <drawing r:id="rId7"/>
  <legacyDrawing r:id="rId6"/>
</worksheet>
</file>

<file path=xl/worksheets/sheet8.xml><?xml version="1.0" encoding="utf-8"?>
<worksheet xmlns="http://schemas.openxmlformats.org/spreadsheetml/2006/main" xmlns:r="http://schemas.openxmlformats.org/officeDocument/2006/relationships">
  <sheetPr>
    <pageSetUpPr fitToPage="1"/>
  </sheetPr>
  <dimension ref="B2:P16"/>
  <sheetViews>
    <sheetView showGridLines="0" zoomScale="90" zoomScaleNormal="90" zoomScalePageLayoutView="0" workbookViewId="0" topLeftCell="A1">
      <selection activeCell="C7" sqref="C7:G7"/>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36.421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75"/>
      <c r="C2" s="209" t="s">
        <v>121</v>
      </c>
      <c r="D2" s="210"/>
      <c r="E2" s="210"/>
      <c r="F2" s="210"/>
      <c r="G2" s="82" t="str">
        <f>Proyecto!K2</f>
        <v>Codigo: GC-F-015</v>
      </c>
      <c r="H2" s="81"/>
      <c r="P2" s="16"/>
    </row>
    <row r="3" spans="2:16" s="12" customFormat="1" ht="23.25" customHeight="1" thickBot="1">
      <c r="B3" s="77"/>
      <c r="C3" s="209" t="s">
        <v>123</v>
      </c>
      <c r="D3" s="210"/>
      <c r="E3" s="210"/>
      <c r="F3" s="210"/>
      <c r="G3" s="80" t="str">
        <f>Proyecto!K3</f>
        <v>Fecha: 17 de septiembre de 2014</v>
      </c>
      <c r="H3" s="81"/>
      <c r="P3" s="16"/>
    </row>
    <row r="4" spans="2:16" s="12" customFormat="1" ht="24" customHeight="1" thickBot="1">
      <c r="B4" s="77"/>
      <c r="C4" s="209" t="s">
        <v>124</v>
      </c>
      <c r="D4" s="210"/>
      <c r="E4" s="210"/>
      <c r="F4" s="210"/>
      <c r="G4" s="80" t="str">
        <f>Proyecto!K4</f>
        <v>Version 001</v>
      </c>
      <c r="H4" s="81"/>
      <c r="P4" s="16"/>
    </row>
    <row r="5" spans="2:16" s="12" customFormat="1" ht="22.5" customHeight="1" thickBot="1">
      <c r="B5" s="79"/>
      <c r="C5" s="209" t="s">
        <v>126</v>
      </c>
      <c r="D5" s="210"/>
      <c r="E5" s="210"/>
      <c r="F5" s="210"/>
      <c r="G5" s="83" t="s">
        <v>127</v>
      </c>
      <c r="H5" s="81"/>
      <c r="P5" s="16"/>
    </row>
    <row r="6" spans="2:6" ht="5.25" customHeight="1">
      <c r="B6" s="5"/>
      <c r="C6" s="5"/>
      <c r="D6" s="20"/>
      <c r="E6" s="5"/>
      <c r="F6" s="5"/>
    </row>
    <row r="7" spans="2:16" ht="29.25" customHeight="1">
      <c r="B7" s="36" t="s">
        <v>0</v>
      </c>
      <c r="C7" s="171" t="str">
        <f>Proyecto!$E$7</f>
        <v>Emplear nuevas herramientas tecnológicas en las investigaciones administrativas, adquiridas por la Superintendencia (herramientas forenses)</v>
      </c>
      <c r="D7" s="172"/>
      <c r="E7" s="172"/>
      <c r="F7" s="172"/>
      <c r="G7" s="173"/>
      <c r="P7" s="1"/>
    </row>
    <row r="8" spans="2:16" ht="6.75" customHeight="1">
      <c r="B8" s="8"/>
      <c r="C8" s="9"/>
      <c r="D8" s="9"/>
      <c r="E8" s="9"/>
      <c r="F8" s="9"/>
      <c r="P8" s="1"/>
    </row>
    <row r="9" spans="2:3" ht="12">
      <c r="B9" s="140"/>
      <c r="C9" s="140"/>
    </row>
    <row r="10" spans="2:7" ht="20.25" customHeight="1">
      <c r="B10" s="233" t="s">
        <v>16</v>
      </c>
      <c r="C10" s="234"/>
      <c r="D10" s="234"/>
      <c r="E10" s="234"/>
      <c r="F10" s="234"/>
      <c r="G10" s="235"/>
    </row>
    <row r="11" ht="15" customHeight="1"/>
    <row r="12" spans="2:7" ht="24.75" customHeight="1">
      <c r="B12" s="33" t="s">
        <v>87</v>
      </c>
      <c r="C12" s="35" t="s">
        <v>17</v>
      </c>
      <c r="D12" s="35" t="s">
        <v>18</v>
      </c>
      <c r="E12" s="35" t="s">
        <v>19</v>
      </c>
      <c r="F12" s="35" t="s">
        <v>20</v>
      </c>
      <c r="G12" s="35" t="s">
        <v>21</v>
      </c>
    </row>
    <row r="13" spans="2:16" s="109" customFormat="1" ht="68.25" customHeight="1">
      <c r="B13" s="113" t="s">
        <v>148</v>
      </c>
      <c r="C13" s="110" t="s">
        <v>100</v>
      </c>
      <c r="D13" s="110" t="s">
        <v>150</v>
      </c>
      <c r="E13" s="110" t="s">
        <v>113</v>
      </c>
      <c r="F13" s="110" t="s">
        <v>177</v>
      </c>
      <c r="G13" s="110" t="s">
        <v>151</v>
      </c>
      <c r="P13" s="111"/>
    </row>
    <row r="14" spans="2:16" s="109" customFormat="1" ht="53.25" customHeight="1">
      <c r="B14" s="117" t="s">
        <v>176</v>
      </c>
      <c r="C14" s="110" t="s">
        <v>100</v>
      </c>
      <c r="D14" s="110" t="s">
        <v>150</v>
      </c>
      <c r="E14" s="110" t="s">
        <v>113</v>
      </c>
      <c r="F14" s="110" t="s">
        <v>165</v>
      </c>
      <c r="G14" s="110" t="s">
        <v>151</v>
      </c>
      <c r="P14" s="111"/>
    </row>
    <row r="15" ht="12.75">
      <c r="C15" s="29"/>
    </row>
    <row r="16" ht="12.75">
      <c r="C16" s="29"/>
    </row>
  </sheetData>
  <sheetProtection/>
  <mergeCells count="7">
    <mergeCell ref="B10:G10"/>
    <mergeCell ref="B9:C9"/>
    <mergeCell ref="C2:F2"/>
    <mergeCell ref="C3:F3"/>
    <mergeCell ref="C4:F4"/>
    <mergeCell ref="C5:F5"/>
    <mergeCell ref="C7:G7"/>
  </mergeCells>
  <dataValidations count="1">
    <dataValidation type="whole" allowBlank="1" showInputMessage="1" showErrorMessage="1" sqref="E9 G11 G9 H9:N14 E15:E65491 G15:N65491">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3"/>
  <sheetViews>
    <sheetView showGridLines="0" zoomScale="90" zoomScaleNormal="90" zoomScalePageLayoutView="0" workbookViewId="0" topLeftCell="A1">
      <selection activeCell="D24" sqref="D24"/>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75"/>
      <c r="C2" s="209" t="s">
        <v>121</v>
      </c>
      <c r="D2" s="210"/>
      <c r="E2" s="210"/>
      <c r="F2" s="210"/>
      <c r="G2" s="203" t="str">
        <f>Proyecto!K2</f>
        <v>Codigo: GC-F-015</v>
      </c>
      <c r="H2" s="204"/>
      <c r="J2" s="11"/>
      <c r="K2" s="11"/>
      <c r="L2" s="11"/>
      <c r="M2" s="15"/>
      <c r="W2" s="16"/>
    </row>
    <row r="3" spans="2:23" s="12" customFormat="1" ht="23.25" customHeight="1" thickBot="1">
      <c r="B3" s="77"/>
      <c r="C3" s="209" t="s">
        <v>123</v>
      </c>
      <c r="D3" s="210"/>
      <c r="E3" s="210"/>
      <c r="F3" s="210"/>
      <c r="G3" s="205" t="str">
        <f>Proyecto!K3</f>
        <v>Fecha: 17 de septiembre de 2014</v>
      </c>
      <c r="H3" s="206"/>
      <c r="J3" s="11"/>
      <c r="K3" s="11"/>
      <c r="L3" s="11"/>
      <c r="M3" s="15"/>
      <c r="W3" s="16"/>
    </row>
    <row r="4" spans="2:23" s="12" customFormat="1" ht="24" customHeight="1" thickBot="1">
      <c r="B4" s="77"/>
      <c r="C4" s="209" t="s">
        <v>124</v>
      </c>
      <c r="D4" s="210"/>
      <c r="E4" s="210"/>
      <c r="F4" s="210"/>
      <c r="G4" s="207" t="str">
        <f>Proyecto!K4</f>
        <v>Version 001</v>
      </c>
      <c r="H4" s="208"/>
      <c r="J4" s="11"/>
      <c r="M4" s="15"/>
      <c r="W4" s="16"/>
    </row>
    <row r="5" spans="2:23" s="12" customFormat="1" ht="22.5" customHeight="1" thickBot="1">
      <c r="B5" s="79"/>
      <c r="C5" s="209" t="s">
        <v>126</v>
      </c>
      <c r="D5" s="210"/>
      <c r="E5" s="210"/>
      <c r="F5" s="210"/>
      <c r="G5" s="205" t="s">
        <v>127</v>
      </c>
      <c r="H5" s="206"/>
      <c r="J5" s="11"/>
      <c r="M5" s="11"/>
      <c r="W5" s="16"/>
    </row>
    <row r="6" spans="2:8" ht="5.25" customHeight="1">
      <c r="B6" s="5"/>
      <c r="C6" s="5"/>
      <c r="D6" s="5"/>
      <c r="E6" s="5"/>
      <c r="F6" s="5"/>
      <c r="G6" s="5"/>
      <c r="H6" s="5"/>
    </row>
    <row r="7" spans="2:23" ht="29.25" customHeight="1">
      <c r="B7" s="39" t="s">
        <v>0</v>
      </c>
      <c r="C7" s="196" t="str">
        <f>Proyecto!$E$7</f>
        <v>Emplear nuevas herramientas tecnológicas en las investigaciones administrativas, adquiridas por la Superintendencia (herramientas forenses)</v>
      </c>
      <c r="D7" s="196"/>
      <c r="E7" s="196"/>
      <c r="F7" s="196"/>
      <c r="G7" s="196"/>
      <c r="H7" s="196"/>
      <c r="W7" s="1"/>
    </row>
    <row r="8" ht="12"/>
    <row r="9" spans="2:8" ht="15" customHeight="1">
      <c r="B9" s="191" t="s">
        <v>9</v>
      </c>
      <c r="C9" s="191"/>
      <c r="D9" s="191"/>
      <c r="E9" s="191"/>
      <c r="F9" s="191"/>
      <c r="G9" s="191"/>
      <c r="H9" s="191"/>
    </row>
    <row r="10" ht="15" customHeight="1"/>
    <row r="11" spans="2:8" ht="33.75" customHeight="1">
      <c r="B11" s="189" t="s">
        <v>88</v>
      </c>
      <c r="C11" s="189"/>
      <c r="D11" s="32" t="s">
        <v>28</v>
      </c>
      <c r="E11" s="32" t="s">
        <v>10</v>
      </c>
      <c r="F11" s="44" t="s">
        <v>12</v>
      </c>
      <c r="G11" s="32" t="s">
        <v>13</v>
      </c>
      <c r="H11" s="32" t="s">
        <v>120</v>
      </c>
    </row>
    <row r="12" spans="2:8" ht="20.25" customHeight="1">
      <c r="B12" s="154" t="s">
        <v>144</v>
      </c>
      <c r="C12" s="154"/>
      <c r="D12" s="31"/>
      <c r="E12" s="30"/>
      <c r="F12" s="30"/>
      <c r="G12" s="38"/>
      <c r="H12" s="30"/>
    </row>
    <row r="13" spans="2:8" ht="18" customHeight="1">
      <c r="B13" s="154"/>
      <c r="C13" s="154"/>
      <c r="D13" s="31"/>
      <c r="E13" s="31"/>
      <c r="F13" s="30"/>
      <c r="G13" s="38"/>
      <c r="H13" s="31"/>
    </row>
  </sheetData>
  <sheetProtection/>
  <mergeCells count="13">
    <mergeCell ref="B12:C12"/>
    <mergeCell ref="B13:C13"/>
    <mergeCell ref="B9:H9"/>
    <mergeCell ref="B11:C11"/>
    <mergeCell ref="C7:H7"/>
    <mergeCell ref="C5:F5"/>
    <mergeCell ref="G5:H5"/>
    <mergeCell ref="C2:F2"/>
    <mergeCell ref="G2:H2"/>
    <mergeCell ref="C3:F3"/>
    <mergeCell ref="G3:H3"/>
    <mergeCell ref="C4:F4"/>
    <mergeCell ref="G4:H4"/>
  </mergeCells>
  <conditionalFormatting sqref="E1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8:G8 I8:M65498 O8:U65498 F14:G6549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NV5X2DCNMZXR-567313764-126</vt:lpwstr>
  </property>
  <property fmtid="{D5CDD505-2E9C-101B-9397-08002B2CF9AE}" pid="8" name="_dlc_DocIdItemGuid">
    <vt:lpwstr>d6c589c1-4475-4d5d-a11a-e0182443ef5c</vt:lpwstr>
  </property>
  <property fmtid="{D5CDD505-2E9C-101B-9397-08002B2CF9AE}" pid="9" name="_dlc_DocIdUrl">
    <vt:lpwstr>https://www.supersociedades.gov.co/superintendencia/oficina-asesora-de-planeacion/planesdeaccion/_layouts/15/DocIdRedir.aspx?ID=NV5X2DCNMZXR-567313764-126, NV5X2DCNMZXR-567313764-126</vt:lpwstr>
  </property>
</Properties>
</file>