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'Interesados'!$B$2:$H$14</definedName>
    <definedName name="_xlnm.Print_Area" localSheetId="1">'Justificación - Objetivo'!$B$2:$P$13</definedName>
    <definedName name="_xlnm.Print_Area" localSheetId="7">'Plan de comunicaciones'!$B$2:$H$15</definedName>
    <definedName name="_xlnm.Print_Area" localSheetId="0">'Proyecto'!$C$2:$I$8</definedName>
    <definedName name="_xlnm.Print_Area" localSheetId="5">'Recursos Financieros'!$B$2:$F$8</definedName>
    <definedName name="_xlnm.Print_Area" localSheetId="3">'Recursos Humanos'!$B$2:$G$15</definedName>
    <definedName name="_xlnm.Print_Area" localSheetId="8">'Requerimientos'!$B$2:$H$14</definedName>
    <definedName name="_xlnm.Print_Area" localSheetId="11">'Riesgos-Cronograma'!$B$2:$P$16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<sst xmlns="http://schemas.openxmlformats.org/spreadsheetml/2006/main" count="341" uniqueCount="197">
  <si>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</si>
  <si>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</si>
  <si>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</si>
  <si>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</si>
  <si>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</si>
  <si>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</si>
  <si>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</si>
  <si>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</si>
  <si>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</si>
  <si>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</si>
  <si>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</si>
  <si>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</si>
  <si>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</si>
  <si>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</si>
  <si>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</si>
  <si>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</si>
  <si>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</si>
  <si>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</si>
  <si>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</si>
  <si>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</si>
  <si>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</si>
  <si>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</si>
  <si>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</si>
  <si>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</si>
  <si>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</si>
  <si>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</si>
  <si>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</si>
  <si>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</si>
  <si>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</si>
  <si>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</si>
  <si>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</si>
  <si>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</si>
  <si>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</si>
  <si>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</si>
  <si>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</si>
  <si>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</si>
  <si>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</si>
  <si>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</si>
  <si>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</si>
  <si>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</si>
  <si>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</si>
  <si>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</si>
  <si>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</si>
  <si>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</si>
  <si>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</si>
  <si>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</si>
  <si>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</si>
  <si>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</si>
  <si>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</si>
  <si>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</si>
  <si>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</si>
  <si>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</si>
  <si>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</si>
  <si>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</si>
  <si>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</si>
  <si>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</si>
  <si>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</si>
  <si>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</si>
  <si>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</si>
  <si>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</si>
  <si>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</si>
  <si>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</si>
  <si>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</si>
  <si>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</si>
  <si>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</si>
  <si>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interno - externo</t>
  </si>
  <si>
    <t>Posicion en el proyecto</t>
  </si>
  <si>
    <t>A favor</t>
  </si>
  <si>
    <t>Neutral</t>
  </si>
  <si>
    <t>En contra</t>
  </si>
  <si>
    <t>TELEFONO</t>
  </si>
  <si>
    <t>COMUNICACIONES INTERNAS</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</si>
  <si>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</si>
  <si>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</si>
  <si>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</si>
  <si>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</si>
  <si>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</si>
  <si>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</si>
  <si>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</si>
  <si>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</si>
  <si>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</si>
  <si>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</si>
  <si>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</si>
  <si>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</si>
  <si>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</si>
  <si>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</si>
  <si>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</si>
  <si>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</si>
  <si>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</si>
  <si>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</si>
  <si>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</si>
  <si>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</si>
  <si>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</si>
  <si>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</si>
  <si>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</si>
  <si>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</si>
  <si>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</si>
  <si>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</si>
  <si>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</si>
  <si>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</si>
  <si>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</si>
  <si>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</si>
  <si>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</si>
  <si>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</si>
  <si>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</si>
  <si>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</si>
  <si>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</si>
  <si>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</si>
  <si>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</si>
  <si>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</si>
  <si>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</si>
  <si>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</si>
  <si>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</si>
  <si>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</si>
  <si>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</si>
  <si>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</si>
  <si>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</si>
  <si>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</si>
  <si>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</si>
  <si>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</si>
  <si>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</si>
  <si>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</si>
  <si>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</si>
  <si>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</si>
  <si>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</si>
  <si>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</si>
  <si>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</si>
  <si>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</si>
  <si>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</si>
  <si>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</si>
  <si>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</si>
  <si>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</si>
  <si>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</si>
  <si>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</si>
  <si>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</si>
  <si>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</si>
  <si>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</si>
  <si>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Ejercer eficientemente las facultades administrativas de fiscalización a las sociedades sujetas a la Inspección, Vigilancia y Control</t>
  </si>
  <si>
    <t>Porcentaje</t>
  </si>
  <si>
    <t>Andres Alfonso Parias Garzón – Delegado para
Inspección Vigilancia y Control</t>
  </si>
  <si>
    <t>Especifica las necesidades técnicas de la solución
Participa en el diseño de la solución
Participa en las pruebas de la solución
Verifica que la dependencia usuaria aprueba la solución</t>
  </si>
  <si>
    <t xml:space="preserve">Liderazgo y habilidades de comunicación </t>
  </si>
  <si>
    <t xml:space="preserve">Habilidades de gestión, dirección y organización </t>
  </si>
  <si>
    <t xml:space="preserve">Seguimiento a la ejecución de las actividades del proyecto  </t>
  </si>
  <si>
    <t>N/A</t>
  </si>
  <si>
    <t>MAIL</t>
  </si>
  <si>
    <t>TELÉFONO</t>
  </si>
  <si>
    <t>Dar a conocer el avance del proyecto.</t>
  </si>
  <si>
    <t xml:space="preserve">Andres Alfonso Parias Garzón </t>
  </si>
  <si>
    <t>aparias@supersociedades.gov.co</t>
  </si>
  <si>
    <t>Seguimiento a la ejecución del proyecto</t>
  </si>
  <si>
    <t>Andrés Alfonso Parias Garzón</t>
  </si>
  <si>
    <t>Retraso en la ejecución de las actividades planeadas.</t>
  </si>
  <si>
    <t>Realizar seguimiento periódico que permita detectar alertas y tomar acciones (reorganización de las actividades a cargo del equipo del proyecto o solicitud de personal de respaldo).</t>
  </si>
  <si>
    <t>Gerente del proyecto.</t>
  </si>
  <si>
    <t>Publicación sobre principales pronunciamientos administrativos y normas promovidas por la Superintendencia de Sociedades.</t>
  </si>
  <si>
    <t>Número de pronunciamientos administrativos y normas promovidas publicadas / Número de pronunciamientos administrativos y normas promovidas que se deben publicar</t>
  </si>
  <si>
    <t>El objetivo del indicador de eficacia es garantizar el cumplimiento en la publicación de los pronunciamientos administrativos y normas promovidas por la Superintendencia de Sociedades.</t>
  </si>
  <si>
    <t>Asesora de la Delegatura para Inspección, Vigilancia y Control</t>
  </si>
  <si>
    <t xml:space="preserve">Angela Patricia Peñarete Ortiz – Funcionaria
de la Delegatura para Inspección Vigilancia y Control
</t>
  </si>
  <si>
    <t>Ingrid Zapata Ariza – Asesora de la
Delegatura para Inspección Vigilancia y Control</t>
  </si>
  <si>
    <t>Angela Patricia Peñarete Ortiz – Funcionaria
de la Delegatura para Inspección Vigilancia y Control</t>
  </si>
  <si>
    <t>Angela Patricia Peñarete Ortiz</t>
  </si>
  <si>
    <t xml:space="preserve">Ingrid Zapata Ariza </t>
  </si>
  <si>
    <t>ingridza@supersociedades.gov.co</t>
  </si>
  <si>
    <t>patriciap@supersociedades.gov.co</t>
  </si>
  <si>
    <t>Funcionaria de la Delegatura para Inspección Vigilancia y Control</t>
  </si>
  <si>
    <t>Asesora de la Delegatura para Inspección Vigilancia y Control</t>
  </si>
  <si>
    <t>Delegado para Inspección Vigilancia y Control</t>
  </si>
  <si>
    <t>Divulgar los actos administrativos más relevantes proferidos por la Delegatura de Inspección, Vigilancia y Control en desarrollo de sus funciones</t>
  </si>
  <si>
    <t>Conocer las más recientes posiciones de la Delegatura, especialmente en materia de investigaciones administrativas sancionatorias, de conglomerados,  y de sociedades sometidas a regímenes de supervisión especial.</t>
  </si>
  <si>
    <t>Inclusión del contenido y de un vínculo en la página web de la entidad</t>
  </si>
  <si>
    <t>Ingreed Denisse Zapata Ariza</t>
  </si>
  <si>
    <t xml:space="preserve">Usuarios de los servicios de la Delegatura de Inspección, Vigilancia y Control </t>
  </si>
  <si>
    <t xml:space="preserve"> </t>
  </si>
  <si>
    <t>Usuarios</t>
  </si>
  <si>
    <t>Correo electrónico</t>
  </si>
  <si>
    <t>Publicación en formato PDF de las decisiones de la Superintendencia de Sociedades que en materia de Inspección, Vigilancia y Control de sociedades mercantiles, sentaron posiciones en los últimos dos años; así como de las normas sobre actividades de multinivel y libranza que ha impulsado esta entidad</t>
  </si>
  <si>
    <t>Indisponibilidad de contenido de la página web - Ausencia de personal para efectuar el diseño de la publicación</t>
  </si>
  <si>
    <t>Contar con personal disponible para efectuar la compilación, la edición de la información  y el diseño de la publicaicón</t>
  </si>
  <si>
    <t xml:space="preserve">documento PDF </t>
  </si>
  <si>
    <t xml:space="preserve">Documento entregado en PDF al área de sistemas </t>
  </si>
  <si>
    <t>Edición de la información para su divulgación (cambio de nombres, datos reservados y simplificación de la estructura del documento)</t>
  </si>
  <si>
    <t xml:space="preserve">Revisión preliminar del contenido del documento por el Gerente y el Patrocinador </t>
  </si>
  <si>
    <t xml:space="preserve">Revisión del contenido por funcionarios de la Delegatura de IVC </t>
  </si>
  <si>
    <t>Ajustes del documento de acuerdo con los comentarios de los revisores</t>
  </si>
  <si>
    <t xml:space="preserve">Revisión final del contenido del documento por el Gerente y el Patrocinador </t>
  </si>
  <si>
    <t>Ajustes finales del documento</t>
  </si>
  <si>
    <t>Envío al área de sistemas para diseño y publicación</t>
  </si>
  <si>
    <t>Documento en PDF para publicación</t>
  </si>
  <si>
    <t>Verificar que exista un vínculo y que dirija al contenido de la publicación sobre pronunciamientos</t>
  </si>
  <si>
    <t>Andrés Parias, Ingrid Zapata, Patricia Peñarete</t>
  </si>
  <si>
    <t xml:space="preserve">Patricia Peñarete </t>
  </si>
  <si>
    <t>Andrés Parias, Ingrid Zapata</t>
  </si>
  <si>
    <t>Ingrid Zapata</t>
  </si>
  <si>
    <t>Determinación del contenido de la publicación Recopilación de los actos administrativos a publicar</t>
  </si>
  <si>
    <t xml:space="preserve">Adoptar buenas practicas que permitan el mejoramiento de los procesos y  gestión de la Entidad
</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</si>
</sst>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6">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name val="Arial"/>
      <family val="2"/>
    </font>
    <font>
      <u val="single"/>
      <sz val="11"/>
      <color indexed="12"/>
      <name val="Arial"/>
      <family val="2"/>
    </font>
    <font>
      <sz val="12"/>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u val="single"/>
      <sz val="11"/>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72">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justify" vertical="center" wrapText="1"/>
    </xf>
    <xf numFmtId="9" fontId="4" fillId="0" borderId="11" xfId="54" applyFont="1" applyBorder="1" applyAlignment="1">
      <alignment horizontal="center" vertical="center" wrapText="1"/>
    </xf>
    <xf numFmtId="0" fontId="52"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2" fillId="35" borderId="11" xfId="0" applyFont="1" applyFill="1" applyBorder="1" applyAlignment="1">
      <alignment vertical="center" wrapText="1"/>
    </xf>
    <xf numFmtId="0" fontId="15" fillId="33" borderId="11" xfId="0" applyFont="1" applyFill="1" applyBorder="1" applyAlignment="1">
      <alignment horizontal="center" vertical="center" wrapText="1"/>
    </xf>
    <xf numFmtId="9" fontId="15" fillId="33" borderId="11" xfId="0" applyNumberFormat="1" applyFont="1" applyFill="1" applyBorder="1" applyAlignment="1">
      <alignment horizontal="center" vertical="center" wrapText="1"/>
    </xf>
    <xf numFmtId="0" fontId="0" fillId="33" borderId="11" xfId="0" applyFill="1" applyBorder="1" applyAlignment="1">
      <alignment horizontal="center" vertical="center"/>
    </xf>
    <xf numFmtId="0" fontId="0" fillId="33" borderId="0" xfId="0" applyFill="1" applyBorder="1" applyAlignment="1">
      <alignment/>
    </xf>
    <xf numFmtId="0" fontId="15" fillId="33" borderId="11" xfId="0" applyFont="1" applyFill="1" applyBorder="1" applyAlignment="1" quotePrefix="1">
      <alignment horizontal="left" vertical="center" wrapText="1"/>
    </xf>
    <xf numFmtId="0" fontId="54" fillId="33" borderId="11" xfId="45" applyFont="1" applyFill="1" applyBorder="1" applyAlignment="1">
      <alignment horizontal="center" vertical="center" wrapText="1"/>
    </xf>
    <xf numFmtId="0" fontId="15" fillId="33"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vertical="center" wrapText="1"/>
    </xf>
    <xf numFmtId="0" fontId="15" fillId="0" borderId="0" xfId="0" applyFont="1" applyAlignment="1">
      <alignment/>
    </xf>
    <xf numFmtId="0" fontId="15" fillId="33"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15" fillId="33" borderId="11" xfId="0" applyFont="1" applyFill="1" applyBorder="1" applyAlignment="1">
      <alignment horizontal="center" vertical="center" wrapText="1"/>
    </xf>
    <xf numFmtId="0" fontId="42" fillId="33" borderId="11" xfId="45" applyFill="1" applyBorder="1" applyAlignment="1">
      <alignment horizontal="center" vertical="center" wrapText="1"/>
    </xf>
    <xf numFmtId="0" fontId="4" fillId="0" borderId="11" xfId="0" applyFont="1" applyBorder="1" applyAlignment="1">
      <alignment horizontal="left" vertical="center" wrapText="1"/>
    </xf>
    <xf numFmtId="0" fontId="15" fillId="33" borderId="11"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15" fillId="33" borderId="11"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9" fontId="7" fillId="0" borderId="11" xfId="54" applyFont="1" applyBorder="1" applyAlignment="1">
      <alignment horizontal="center" vertical="center"/>
    </xf>
    <xf numFmtId="1" fontId="7" fillId="0" borderId="11" xfId="0" applyNumberFormat="1" applyFont="1" applyBorder="1" applyAlignment="1">
      <alignment horizontal="center" vertical="center"/>
    </xf>
    <xf numFmtId="14" fontId="0" fillId="0" borderId="11" xfId="0" applyNumberFormat="1" applyBorder="1" applyAlignment="1">
      <alignment horizontal="center" vertical="center" wrapText="1"/>
    </xf>
    <xf numFmtId="1" fontId="0" fillId="0" borderId="11" xfId="0" applyNumberFormat="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14" fontId="0" fillId="0" borderId="11" xfId="0" applyNumberFormat="1" applyFont="1" applyBorder="1" applyAlignment="1">
      <alignment horizontal="center" vertical="center" wrapText="1"/>
    </xf>
    <xf numFmtId="0" fontId="15" fillId="33" borderId="11" xfId="0" applyFont="1" applyFill="1" applyBorder="1" applyAlignment="1">
      <alignment vertical="center" wrapText="1"/>
    </xf>
    <xf numFmtId="0" fontId="18" fillId="0" borderId="0" xfId="0" applyFont="1" applyBorder="1" applyAlignment="1">
      <alignment horizontal="center" vertical="center"/>
    </xf>
    <xf numFmtId="0" fontId="18" fillId="0" borderId="0" xfId="0" applyFont="1" applyAlignment="1">
      <alignment/>
    </xf>
    <xf numFmtId="0" fontId="52" fillId="35" borderId="11" xfId="0" applyFont="1" applyFill="1" applyBorder="1" applyAlignment="1">
      <alignment horizontal="left" vertical="center"/>
    </xf>
    <xf numFmtId="0" fontId="18" fillId="0" borderId="31" xfId="0" applyFont="1" applyBorder="1" applyAlignment="1">
      <alignment vertical="center" wrapText="1"/>
    </xf>
    <xf numFmtId="0" fontId="18" fillId="0" borderId="32" xfId="0" applyFont="1" applyBorder="1" applyAlignment="1">
      <alignment vertical="center"/>
    </xf>
    <xf numFmtId="0" fontId="18" fillId="0" borderId="12" xfId="0" applyFont="1" applyBorder="1" applyAlignment="1">
      <alignmen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1"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40" xfId="52" applyFont="1" applyFill="1" applyBorder="1" applyAlignment="1" applyProtection="1">
      <alignment horizontal="center" vertical="center"/>
      <protection/>
    </xf>
    <xf numFmtId="0" fontId="4"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52" fillId="35" borderId="41"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8" fillId="0" borderId="11" xfId="0" applyFont="1" applyBorder="1" applyAlignment="1">
      <alignment horizontal="left" vertical="center"/>
    </xf>
    <xf numFmtId="0" fontId="4" fillId="0" borderId="39" xfId="0" applyFont="1" applyBorder="1" applyAlignment="1">
      <alignment horizontal="left" vertical="center" wrapText="1"/>
    </xf>
    <xf numFmtId="0" fontId="4" fillId="0" borderId="31" xfId="0" applyFont="1" applyBorder="1" applyAlignment="1">
      <alignment horizontal="left" vertical="center" wrapText="1"/>
    </xf>
    <xf numFmtId="0" fontId="4" fillId="0" borderId="40" xfId="0" applyFont="1" applyBorder="1" applyAlignment="1">
      <alignment horizontal="left" vertical="center" wrapText="1"/>
    </xf>
    <xf numFmtId="0" fontId="18" fillId="33" borderId="11"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32" xfId="0" applyFont="1" applyFill="1" applyBorder="1" applyAlignment="1">
      <alignment horizontal="left" vertical="center"/>
    </xf>
    <xf numFmtId="0" fontId="18" fillId="33" borderId="12" xfId="0" applyFont="1" applyFill="1" applyBorder="1" applyAlignment="1">
      <alignment horizontal="left" vertical="center"/>
    </xf>
    <xf numFmtId="0" fontId="52" fillId="35" borderId="3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12" xfId="0" applyFont="1" applyBorder="1" applyAlignment="1">
      <alignment horizontal="left" vertical="center" wrapText="1"/>
    </xf>
    <xf numFmtId="0" fontId="52" fillId="35"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15" fillId="33" borderId="31" xfId="0" applyFont="1" applyFill="1" applyBorder="1" applyAlignment="1">
      <alignment horizontal="left" vertical="center" wrapText="1"/>
    </xf>
    <xf numFmtId="0" fontId="15" fillId="33" borderId="32"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left" vertical="center"/>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15" fillId="33" borderId="11" xfId="0" applyFont="1" applyFill="1" applyBorder="1" applyAlignment="1">
      <alignment horizontal="left" vertical="center"/>
    </xf>
    <xf numFmtId="0" fontId="53" fillId="35" borderId="31"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15" fillId="0" borderId="31" xfId="0" applyFont="1" applyBorder="1" applyAlignment="1">
      <alignment horizontal="left" vertical="center" wrapText="1"/>
    </xf>
    <xf numFmtId="0" fontId="15" fillId="0" borderId="12" xfId="0" applyFont="1" applyBorder="1" applyAlignment="1">
      <alignment horizontal="left"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17" fillId="0" borderId="11" xfId="0" applyFont="1" applyBorder="1" applyAlignment="1">
      <alignment horizontal="left" vertical="center"/>
    </xf>
    <xf numFmtId="0" fontId="52" fillId="35" borderId="51"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31" xfId="0" applyFont="1" applyFill="1" applyBorder="1" applyAlignment="1">
      <alignment horizontal="center" vertical="center"/>
    </xf>
    <xf numFmtId="0" fontId="52" fillId="35" borderId="32"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37"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8" xfId="52" applyFont="1" applyFill="1" applyBorder="1" applyAlignment="1" applyProtection="1">
      <alignment horizontal="center" vertical="center"/>
      <protection/>
    </xf>
    <xf numFmtId="0" fontId="0" fillId="0" borderId="11"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12" xfId="0" applyFont="1" applyBorder="1" applyAlignment="1">
      <alignment horizontal="left" vertical="center" wrapText="1"/>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9">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47625</xdr:rowOff>
    </xdr:from>
    <xdr:to>
      <xdr:col>2</xdr:col>
      <xdr:colOff>1323975</xdr:colOff>
      <xdr:row>4</xdr:row>
      <xdr:rowOff>228600</xdr:rowOff>
    </xdr:to>
    <xdr:pic>
      <xdr:nvPicPr>
        <xdr:cNvPr id="1" name="Picture 2"/>
        <xdr:cNvPicPr preferRelativeResize="1">
          <a:picLocks noChangeAspect="1"/>
        </xdr:cNvPicPr>
      </xdr:nvPicPr>
      <xdr:blipFill>
        <a:blip r:embed="rId1"/>
        <a:stretch>
          <a:fillRect/>
        </a:stretch>
      </xdr:blipFill>
      <xdr:spPr>
        <a:xfrm>
          <a:off x="1219200" y="52387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5911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6954500"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123825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17</xdr:row>
      <xdr:rowOff>0</xdr:rowOff>
    </xdr:from>
    <xdr:to>
      <xdr:col>6</xdr:col>
      <xdr:colOff>400050</xdr:colOff>
      <xdr:row>24</xdr:row>
      <xdr:rowOff>152400</xdr:rowOff>
    </xdr:to>
    <xdr:sp>
      <xdr:nvSpPr>
        <xdr:cNvPr id="1" name="Flecha izquierda 2">
          <a:hlinkClick r:id="rId1"/>
        </xdr:cNvPr>
        <xdr:cNvSpPr>
          <a:spLocks/>
        </xdr:cNvSpPr>
      </xdr:nvSpPr>
      <xdr:spPr>
        <a:xfrm>
          <a:off x="5419725" y="47625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1334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18247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16</xdr:row>
      <xdr:rowOff>95250</xdr:rowOff>
    </xdr:from>
    <xdr:to>
      <xdr:col>5</xdr:col>
      <xdr:colOff>714375</xdr:colOff>
      <xdr:row>24</xdr:row>
      <xdr:rowOff>57150</xdr:rowOff>
    </xdr:to>
    <xdr:sp>
      <xdr:nvSpPr>
        <xdr:cNvPr id="1" name="Flecha izquierda 2">
          <a:hlinkClick r:id="rId1"/>
        </xdr:cNvPr>
        <xdr:cNvSpPr>
          <a:spLocks/>
        </xdr:cNvSpPr>
      </xdr:nvSpPr>
      <xdr:spPr>
        <a:xfrm>
          <a:off x="5838825" y="56673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15</xdr:row>
      <xdr:rowOff>114300</xdr:rowOff>
    </xdr:from>
    <xdr:to>
      <xdr:col>3</xdr:col>
      <xdr:colOff>1524000</xdr:colOff>
      <xdr:row>23</xdr:row>
      <xdr:rowOff>114300</xdr:rowOff>
    </xdr:to>
    <xdr:sp>
      <xdr:nvSpPr>
        <xdr:cNvPr id="1" name="Flecha izquierda 2">
          <a:hlinkClick r:id="rId1"/>
        </xdr:cNvPr>
        <xdr:cNvSpPr>
          <a:spLocks/>
        </xdr:cNvSpPr>
      </xdr:nvSpPr>
      <xdr:spPr>
        <a:xfrm>
          <a:off x="5057775" y="45720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arias@supersociedades.gov.co" TargetMode="External" /><Relationship Id="rId2" Type="http://schemas.openxmlformats.org/officeDocument/2006/relationships/hyperlink" Target="mailto:ingridza@supersociedades.gov.co" TargetMode="External" /><Relationship Id="rId3" Type="http://schemas.openxmlformats.org/officeDocument/2006/relationships/hyperlink" Target="mailto:patriciap@supersociedades.gov.co" TargetMode="External" /><Relationship Id="rId4" Type="http://schemas.openxmlformats.org/officeDocument/2006/relationships/hyperlink" Target="mailto:patriciap@supersociedades.gov.co"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4"/>
      <c r="B2" s="146"/>
      <c r="C2" s="147"/>
      <c r="D2" s="148" t="s">
        <v>121</v>
      </c>
      <c r="E2" s="149"/>
      <c r="F2" s="149"/>
      <c r="G2" s="149"/>
      <c r="H2" s="149"/>
      <c r="I2" s="149"/>
      <c r="J2" s="150"/>
      <c r="K2" s="136" t="s">
        <v>122</v>
      </c>
      <c r="L2" s="137"/>
      <c r="S2" s="16"/>
    </row>
    <row r="3" spans="1:19" s="13" customFormat="1" ht="23.25" customHeight="1">
      <c r="A3" s="54"/>
      <c r="B3" s="142"/>
      <c r="C3" s="143"/>
      <c r="D3" s="151" t="s">
        <v>123</v>
      </c>
      <c r="E3" s="152"/>
      <c r="F3" s="152"/>
      <c r="G3" s="152"/>
      <c r="H3" s="152"/>
      <c r="I3" s="152"/>
      <c r="J3" s="153"/>
      <c r="K3" s="138" t="s">
        <v>128</v>
      </c>
      <c r="L3" s="139"/>
      <c r="S3" s="16"/>
    </row>
    <row r="4" spans="1:19" s="13" customFormat="1" ht="24" customHeight="1">
      <c r="A4" s="54"/>
      <c r="B4" s="142"/>
      <c r="C4" s="143"/>
      <c r="D4" s="151" t="s">
        <v>124</v>
      </c>
      <c r="E4" s="152"/>
      <c r="F4" s="152"/>
      <c r="G4" s="152"/>
      <c r="H4" s="152"/>
      <c r="I4" s="152"/>
      <c r="J4" s="153"/>
      <c r="K4" s="138" t="s">
        <v>125</v>
      </c>
      <c r="L4" s="139"/>
      <c r="S4" s="16"/>
    </row>
    <row r="5" spans="1:19" s="13" customFormat="1" ht="22.5" customHeight="1" thickBot="1">
      <c r="A5" s="54"/>
      <c r="B5" s="144"/>
      <c r="C5" s="145"/>
      <c r="D5" s="154" t="s">
        <v>126</v>
      </c>
      <c r="E5" s="155"/>
      <c r="F5" s="155"/>
      <c r="G5" s="155"/>
      <c r="H5" s="155"/>
      <c r="I5" s="155"/>
      <c r="J5" s="156"/>
      <c r="K5" s="140" t="s">
        <v>127</v>
      </c>
      <c r="L5" s="141"/>
      <c r="S5" s="16"/>
    </row>
    <row r="6" spans="3:9" ht="5.25" customHeight="1">
      <c r="C6" s="14"/>
      <c r="D6" s="14"/>
      <c r="E6" s="14"/>
      <c r="F6" s="14"/>
      <c r="G6" s="14"/>
      <c r="H6" s="14"/>
      <c r="I6" s="14"/>
    </row>
    <row r="7" spans="3:19" ht="37.5" customHeight="1">
      <c r="C7" s="132" t="s">
        <v>0</v>
      </c>
      <c r="D7" s="132"/>
      <c r="E7" s="133" t="s">
        <v>155</v>
      </c>
      <c r="F7" s="134"/>
      <c r="G7" s="134"/>
      <c r="H7" s="134"/>
      <c r="I7" s="134"/>
      <c r="J7" s="134"/>
      <c r="K7" s="13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5"/>
      <c r="C10" s="56"/>
      <c r="D10" s="56"/>
      <c r="E10" s="56"/>
      <c r="F10" s="56"/>
      <c r="G10" s="56"/>
      <c r="H10" s="56"/>
      <c r="I10" s="56"/>
      <c r="J10" s="56"/>
      <c r="K10" s="56"/>
      <c r="L10" s="57"/>
    </row>
    <row r="11" spans="2:12" ht="39.75" customHeight="1" thickBot="1">
      <c r="B11" s="58"/>
      <c r="C11" s="19" t="s">
        <v>35</v>
      </c>
      <c r="D11" s="59"/>
      <c r="E11" s="19" t="s">
        <v>36</v>
      </c>
      <c r="F11" s="59"/>
      <c r="G11" s="19" t="s">
        <v>49</v>
      </c>
      <c r="H11" s="59"/>
      <c r="I11" s="19" t="s">
        <v>71</v>
      </c>
      <c r="J11" s="59"/>
      <c r="K11" s="19" t="s">
        <v>50</v>
      </c>
      <c r="L11" s="60"/>
    </row>
    <row r="12" spans="2:12" ht="15" customHeight="1" thickBot="1">
      <c r="B12" s="58"/>
      <c r="C12" s="59"/>
      <c r="D12" s="59"/>
      <c r="E12" s="59"/>
      <c r="F12" s="59"/>
      <c r="G12" s="59"/>
      <c r="H12" s="59"/>
      <c r="I12" s="59"/>
      <c r="J12" s="59"/>
      <c r="K12" s="59"/>
      <c r="L12" s="60"/>
    </row>
    <row r="13" spans="2:12" ht="39.75" customHeight="1" thickBot="1">
      <c r="B13" s="58"/>
      <c r="C13" s="19" t="s">
        <v>37</v>
      </c>
      <c r="D13" s="59"/>
      <c r="E13" s="19" t="s">
        <v>38</v>
      </c>
      <c r="F13" s="59"/>
      <c r="G13" s="19" t="s">
        <v>39</v>
      </c>
      <c r="H13" s="59"/>
      <c r="I13" s="19" t="s">
        <v>51</v>
      </c>
      <c r="J13" s="59"/>
      <c r="K13" s="19" t="s">
        <v>40</v>
      </c>
      <c r="L13" s="60"/>
    </row>
    <row r="14" spans="2:12" ht="15" customHeight="1" thickBot="1">
      <c r="B14" s="58"/>
      <c r="C14" s="59"/>
      <c r="D14" s="59"/>
      <c r="E14" s="59"/>
      <c r="F14" s="59"/>
      <c r="G14" s="59"/>
      <c r="H14" s="59"/>
      <c r="I14" s="59"/>
      <c r="J14" s="59"/>
      <c r="K14" s="59"/>
      <c r="L14" s="60"/>
    </row>
    <row r="15" spans="2:12" ht="37.5" customHeight="1" thickBot="1">
      <c r="B15" s="58"/>
      <c r="C15" s="59"/>
      <c r="D15" s="59"/>
      <c r="E15" s="59"/>
      <c r="F15" s="59"/>
      <c r="G15" s="19" t="s">
        <v>41</v>
      </c>
      <c r="H15" s="59"/>
      <c r="I15" s="59"/>
      <c r="J15" s="59"/>
      <c r="K15" s="59"/>
      <c r="L15" s="60"/>
    </row>
    <row r="16" spans="2:12" ht="12.75" thickBot="1">
      <c r="B16" s="61"/>
      <c r="C16" s="62"/>
      <c r="D16" s="62"/>
      <c r="E16" s="62"/>
      <c r="F16" s="62"/>
      <c r="G16" s="62"/>
      <c r="H16" s="62"/>
      <c r="I16" s="62"/>
      <c r="J16" s="62"/>
      <c r="K16" s="62"/>
      <c r="L16" s="63"/>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V34" sqref="V34"/>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23"/>
      <c r="C2" s="224"/>
      <c r="D2" s="240" t="s">
        <v>121</v>
      </c>
      <c r="E2" s="241"/>
      <c r="F2" s="241"/>
      <c r="G2" s="241"/>
      <c r="H2" s="241"/>
      <c r="I2" s="241"/>
      <c r="J2" s="242"/>
      <c r="K2" s="89"/>
      <c r="L2" s="87"/>
      <c r="M2" s="235" t="str">
        <f>Proyecto!K2</f>
        <v>Codigo: GC-F-015</v>
      </c>
      <c r="N2" s="235"/>
      <c r="O2" s="235"/>
      <c r="P2" s="236"/>
      <c r="R2" s="11"/>
      <c r="S2" s="11"/>
      <c r="T2" s="11"/>
      <c r="U2" s="15"/>
      <c r="AE2" s="16"/>
    </row>
    <row r="3" spans="2:31" s="12" customFormat="1" ht="23.25" customHeight="1">
      <c r="B3" s="225"/>
      <c r="C3" s="226"/>
      <c r="D3" s="243" t="s">
        <v>123</v>
      </c>
      <c r="E3" s="244"/>
      <c r="F3" s="244"/>
      <c r="G3" s="244"/>
      <c r="H3" s="244"/>
      <c r="I3" s="244"/>
      <c r="J3" s="245"/>
      <c r="K3" s="28"/>
      <c r="L3" s="64"/>
      <c r="M3" s="157" t="str">
        <f>Proyecto!K3</f>
        <v>Fecha: 17 de septiembre de 2014</v>
      </c>
      <c r="N3" s="157"/>
      <c r="O3" s="157"/>
      <c r="P3" s="237"/>
      <c r="R3" s="11"/>
      <c r="S3" s="11"/>
      <c r="T3" s="11"/>
      <c r="U3" s="15"/>
      <c r="AE3" s="16"/>
    </row>
    <row r="4" spans="2:31" s="12" customFormat="1" ht="24" customHeight="1">
      <c r="B4" s="225"/>
      <c r="C4" s="226"/>
      <c r="D4" s="243" t="s">
        <v>124</v>
      </c>
      <c r="E4" s="244"/>
      <c r="F4" s="244"/>
      <c r="G4" s="244"/>
      <c r="H4" s="244"/>
      <c r="I4" s="244"/>
      <c r="J4" s="245"/>
      <c r="K4" s="28"/>
      <c r="L4" s="64"/>
      <c r="M4" s="157" t="str">
        <f>Proyecto!K4</f>
        <v>Version 001</v>
      </c>
      <c r="N4" s="157"/>
      <c r="O4" s="157"/>
      <c r="P4" s="237"/>
      <c r="R4" s="11"/>
      <c r="U4" s="15"/>
      <c r="AE4" s="16"/>
    </row>
    <row r="5" spans="2:31" s="12" customFormat="1" ht="22.5" customHeight="1" thickBot="1">
      <c r="B5" s="227"/>
      <c r="C5" s="228"/>
      <c r="D5" s="246" t="s">
        <v>126</v>
      </c>
      <c r="E5" s="247"/>
      <c r="F5" s="247"/>
      <c r="G5" s="247"/>
      <c r="H5" s="247"/>
      <c r="I5" s="247"/>
      <c r="J5" s="248"/>
      <c r="K5" s="90"/>
      <c r="L5" s="88"/>
      <c r="M5" s="238" t="s">
        <v>127</v>
      </c>
      <c r="N5" s="238"/>
      <c r="O5" s="238"/>
      <c r="P5" s="239"/>
      <c r="R5" s="11"/>
      <c r="U5" s="11"/>
      <c r="AE5" s="16"/>
    </row>
    <row r="6" spans="2:16" ht="5.25" customHeight="1">
      <c r="B6" s="5"/>
      <c r="C6" s="5"/>
      <c r="D6" s="5"/>
      <c r="E6" s="5"/>
      <c r="F6" s="5"/>
      <c r="G6" s="5"/>
      <c r="H6" s="5"/>
      <c r="I6" s="5"/>
      <c r="J6" s="5"/>
      <c r="K6" s="5"/>
      <c r="L6" s="5"/>
      <c r="M6" s="5"/>
      <c r="N6" s="5"/>
      <c r="O6" s="5"/>
      <c r="P6" s="5"/>
    </row>
    <row r="7" spans="2:31" ht="29.25" customHeight="1">
      <c r="B7" s="132" t="s">
        <v>0</v>
      </c>
      <c r="C7" s="132"/>
      <c r="D7" s="185" t="str">
        <f>Proyecto!$E$7</f>
        <v>Publicación sobre principales pronunciamientos administrativos y normas promovidas por la Superintendencia de Sociedades.</v>
      </c>
      <c r="E7" s="186"/>
      <c r="F7" s="186"/>
      <c r="G7" s="186"/>
      <c r="H7" s="186"/>
      <c r="I7" s="186"/>
      <c r="J7" s="186"/>
      <c r="K7" s="186"/>
      <c r="L7" s="186"/>
      <c r="M7" s="186"/>
      <c r="N7" s="186"/>
      <c r="O7" s="186"/>
      <c r="P7" s="187"/>
      <c r="AE7" s="1"/>
    </row>
    <row r="8" spans="2:31" ht="6.75" customHeight="1">
      <c r="B8" s="8"/>
      <c r="C8" s="8"/>
      <c r="D8" s="9"/>
      <c r="E8" s="9"/>
      <c r="F8" s="9"/>
      <c r="G8" s="9"/>
      <c r="H8" s="9"/>
      <c r="I8" s="9"/>
      <c r="J8" s="9"/>
      <c r="K8" s="9"/>
      <c r="L8" s="9"/>
      <c r="M8" s="9"/>
      <c r="N8" s="9"/>
      <c r="O8" s="9"/>
      <c r="P8" s="9"/>
      <c r="AE8" s="1"/>
    </row>
    <row r="9" ht="12"/>
    <row r="10" spans="2:31" ht="61.5" customHeight="1">
      <c r="B10" s="132" t="s">
        <v>29</v>
      </c>
      <c r="C10" s="132"/>
      <c r="D10" s="250" t="s">
        <v>177</v>
      </c>
      <c r="E10" s="251"/>
      <c r="F10" s="251"/>
      <c r="G10" s="251"/>
      <c r="H10" s="251"/>
      <c r="I10" s="251"/>
      <c r="J10" s="251"/>
      <c r="K10" s="251"/>
      <c r="L10" s="251"/>
      <c r="M10" s="251"/>
      <c r="N10" s="251"/>
      <c r="O10" s="251"/>
      <c r="P10" s="252"/>
      <c r="AE10" s="1"/>
    </row>
    <row r="11" spans="4:16" ht="12.75">
      <c r="D11" s="116"/>
      <c r="E11" s="116"/>
      <c r="F11" s="116"/>
      <c r="G11" s="116"/>
      <c r="H11" s="116"/>
      <c r="I11" s="116"/>
      <c r="J11" s="116"/>
      <c r="K11" s="116"/>
      <c r="L11" s="116"/>
      <c r="M11" s="116"/>
      <c r="N11" s="116"/>
      <c r="O11" s="116"/>
      <c r="P11" s="116"/>
    </row>
    <row r="12" spans="2:16" ht="30" customHeight="1">
      <c r="B12" s="132" t="s">
        <v>30</v>
      </c>
      <c r="C12" s="132"/>
      <c r="D12" s="249"/>
      <c r="E12" s="249"/>
      <c r="F12" s="249"/>
      <c r="G12" s="249"/>
      <c r="H12" s="249"/>
      <c r="I12" s="249"/>
      <c r="J12" s="249"/>
      <c r="K12" s="249"/>
      <c r="L12" s="249"/>
      <c r="M12" s="249"/>
      <c r="N12" s="249"/>
      <c r="O12" s="249"/>
      <c r="P12" s="249"/>
    </row>
    <row r="13" spans="2:31" ht="6.75" customHeight="1">
      <c r="B13" s="8"/>
      <c r="C13" s="8"/>
      <c r="D13" s="117"/>
      <c r="E13" s="117"/>
      <c r="F13" s="117"/>
      <c r="G13" s="117"/>
      <c r="H13" s="117"/>
      <c r="I13" s="117"/>
      <c r="J13" s="117"/>
      <c r="K13" s="117"/>
      <c r="L13" s="117"/>
      <c r="M13" s="117"/>
      <c r="N13" s="117"/>
      <c r="O13" s="117"/>
      <c r="P13" s="117"/>
      <c r="AE13" s="1"/>
    </row>
    <row r="14" spans="2:16" ht="30" customHeight="1">
      <c r="B14" s="132" t="s">
        <v>31</v>
      </c>
      <c r="C14" s="132"/>
      <c r="D14" s="249" t="s">
        <v>178</v>
      </c>
      <c r="E14" s="249"/>
      <c r="F14" s="249"/>
      <c r="G14" s="249"/>
      <c r="H14" s="249"/>
      <c r="I14" s="249"/>
      <c r="J14" s="249"/>
      <c r="K14" s="249"/>
      <c r="L14" s="249"/>
      <c r="M14" s="249"/>
      <c r="N14" s="249"/>
      <c r="O14" s="249"/>
      <c r="P14" s="249"/>
    </row>
    <row r="15" spans="2:31" ht="6.75" customHeight="1">
      <c r="B15" s="8"/>
      <c r="C15" s="8"/>
      <c r="D15" s="117"/>
      <c r="E15" s="117"/>
      <c r="F15" s="117"/>
      <c r="G15" s="117"/>
      <c r="H15" s="117"/>
      <c r="I15" s="117"/>
      <c r="J15" s="117"/>
      <c r="K15" s="117"/>
      <c r="L15" s="117"/>
      <c r="M15" s="117"/>
      <c r="N15" s="117"/>
      <c r="O15" s="117"/>
      <c r="P15" s="117"/>
      <c r="AE15" s="1"/>
    </row>
    <row r="16" spans="2:16" ht="30" customHeight="1">
      <c r="B16" s="132" t="s">
        <v>32</v>
      </c>
      <c r="C16" s="132"/>
      <c r="D16" s="249" t="s">
        <v>179</v>
      </c>
      <c r="E16" s="249"/>
      <c r="F16" s="249"/>
      <c r="G16" s="249"/>
      <c r="H16" s="249"/>
      <c r="I16" s="249"/>
      <c r="J16" s="249"/>
      <c r="K16" s="249"/>
      <c r="L16" s="249"/>
      <c r="M16" s="249"/>
      <c r="N16" s="249"/>
      <c r="O16" s="249"/>
      <c r="P16" s="249"/>
    </row>
    <row r="17" spans="2:31" ht="6.75" customHeight="1">
      <c r="B17" s="8"/>
      <c r="C17" s="8"/>
      <c r="D17" s="117"/>
      <c r="E17" s="117"/>
      <c r="F17" s="117"/>
      <c r="G17" s="117"/>
      <c r="H17" s="117"/>
      <c r="I17" s="117"/>
      <c r="J17" s="117"/>
      <c r="K17" s="117"/>
      <c r="L17" s="117"/>
      <c r="M17" s="117"/>
      <c r="N17" s="117"/>
      <c r="O17" s="117"/>
      <c r="P17" s="117"/>
      <c r="AE17" s="1"/>
    </row>
    <row r="18" spans="2:16" ht="30" customHeight="1">
      <c r="B18" s="132" t="s">
        <v>33</v>
      </c>
      <c r="C18" s="132"/>
      <c r="D18" s="249" t="s">
        <v>180</v>
      </c>
      <c r="E18" s="249"/>
      <c r="F18" s="249"/>
      <c r="G18" s="249"/>
      <c r="H18" s="249"/>
      <c r="I18" s="249"/>
      <c r="J18" s="249"/>
      <c r="K18" s="249"/>
      <c r="L18" s="249"/>
      <c r="M18" s="249"/>
      <c r="N18" s="249"/>
      <c r="O18" s="249"/>
      <c r="P18" s="249"/>
    </row>
    <row r="19" spans="2:31" ht="6.75" customHeight="1">
      <c r="B19" s="8"/>
      <c r="C19" s="8"/>
      <c r="D19" s="117"/>
      <c r="E19" s="117"/>
      <c r="F19" s="117"/>
      <c r="G19" s="117"/>
      <c r="H19" s="117"/>
      <c r="I19" s="117"/>
      <c r="J19" s="117"/>
      <c r="K19" s="117"/>
      <c r="L19" s="117"/>
      <c r="M19" s="117"/>
      <c r="N19" s="117"/>
      <c r="O19" s="117"/>
      <c r="P19" s="117"/>
      <c r="AE19" s="1"/>
    </row>
    <row r="20" spans="2:16" ht="30" customHeight="1">
      <c r="B20" s="132" t="s">
        <v>34</v>
      </c>
      <c r="C20" s="132"/>
      <c r="D20" s="249" t="s">
        <v>181</v>
      </c>
      <c r="E20" s="249"/>
      <c r="F20" s="249"/>
      <c r="G20" s="249"/>
      <c r="H20" s="249"/>
      <c r="I20" s="249"/>
      <c r="J20" s="249"/>
      <c r="K20" s="249"/>
      <c r="L20" s="249"/>
      <c r="M20" s="249"/>
      <c r="N20" s="249"/>
      <c r="O20" s="249"/>
      <c r="P20" s="249"/>
    </row>
    <row r="21" ht="12"/>
    <row r="22" ht="12"/>
    <row r="23"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G20:M65492 O9:U9 G9:M9 W9:AC9 O18:U18 Q11:U12 W18:AC18 W14:AC14 O14:U14 O16:U16 W20:AC65492 W16:AC16 W11:AC12 O20:U65492 O11:P11 G11:M11 G14:M14 G16:M16 G18:M1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8"/>
  <sheetViews>
    <sheetView showGridLines="0" zoomScalePageLayoutView="0" workbookViewId="0" topLeftCell="A4">
      <selection activeCell="D17" sqref="D17"/>
    </sheetView>
  </sheetViews>
  <sheetFormatPr defaultColWidth="11.421875" defaultRowHeight="12.75"/>
  <cols>
    <col min="1" max="1" width="7.8515625" style="1" customWidth="1"/>
    <col min="2" max="2" width="39.421875" style="1" customWidth="1"/>
    <col min="3" max="3" width="26.00390625" style="1" customWidth="1"/>
    <col min="4" max="4" width="14.8515625" style="1" customWidth="1"/>
    <col min="5" max="5" width="16.421875" style="1" customWidth="1"/>
    <col min="6" max="6" width="30.8515625" style="1" bestFit="1" customWidth="1"/>
    <col min="7" max="9" width="17.57421875" style="1" customWidth="1"/>
    <col min="10" max="10" width="26.57421875" style="1" customWidth="1"/>
    <col min="11" max="11" width="11.851562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54"/>
      <c r="C2" s="253" t="s">
        <v>121</v>
      </c>
      <c r="D2" s="253"/>
      <c r="E2" s="253"/>
      <c r="F2" s="253"/>
      <c r="G2" s="253"/>
      <c r="H2" s="253"/>
      <c r="I2" s="253"/>
      <c r="J2" s="253"/>
      <c r="K2" s="259" t="str">
        <f>Proyecto!K2</f>
        <v>Codigo: GC-F-015</v>
      </c>
      <c r="L2" s="236"/>
      <c r="M2" s="81"/>
      <c r="N2" s="81"/>
    </row>
    <row r="3" spans="2:14" s="18" customFormat="1" ht="23.25" customHeight="1">
      <c r="B3" s="255"/>
      <c r="C3" s="257" t="s">
        <v>123</v>
      </c>
      <c r="D3" s="257"/>
      <c r="E3" s="257"/>
      <c r="F3" s="257"/>
      <c r="G3" s="257"/>
      <c r="H3" s="257"/>
      <c r="I3" s="257"/>
      <c r="J3" s="257"/>
      <c r="K3" s="260" t="str">
        <f>Proyecto!K3</f>
        <v>Fecha: 17 de septiembre de 2014</v>
      </c>
      <c r="L3" s="237"/>
      <c r="M3" s="81"/>
      <c r="N3" s="81"/>
    </row>
    <row r="4" spans="2:14" s="18" customFormat="1" ht="24" customHeight="1">
      <c r="B4" s="255"/>
      <c r="C4" s="257" t="s">
        <v>124</v>
      </c>
      <c r="D4" s="257"/>
      <c r="E4" s="257"/>
      <c r="F4" s="257"/>
      <c r="G4" s="257"/>
      <c r="H4" s="257"/>
      <c r="I4" s="257"/>
      <c r="J4" s="257"/>
      <c r="K4" s="260" t="str">
        <f>Proyecto!K4</f>
        <v>Version 001</v>
      </c>
      <c r="L4" s="237"/>
      <c r="M4" s="81"/>
      <c r="N4" s="81"/>
    </row>
    <row r="5" spans="2:14" s="18" customFormat="1" ht="22.5" customHeight="1" thickBot="1">
      <c r="B5" s="256"/>
      <c r="C5" s="258" t="s">
        <v>126</v>
      </c>
      <c r="D5" s="258"/>
      <c r="E5" s="258"/>
      <c r="F5" s="258"/>
      <c r="G5" s="258"/>
      <c r="H5" s="258"/>
      <c r="I5" s="258"/>
      <c r="J5" s="258"/>
      <c r="K5" s="261" t="s">
        <v>127</v>
      </c>
      <c r="L5" s="239"/>
      <c r="M5" s="81"/>
      <c r="N5" s="81"/>
    </row>
    <row r="6" spans="2:5" ht="5.25" customHeight="1">
      <c r="B6" s="17"/>
      <c r="C6" s="17"/>
      <c r="D6" s="17"/>
      <c r="E6" s="17"/>
    </row>
    <row r="7" spans="2:13" ht="29.25" customHeight="1">
      <c r="B7" s="132" t="s">
        <v>0</v>
      </c>
      <c r="C7" s="132"/>
      <c r="D7" s="229" t="str">
        <f>Proyecto!$E$7</f>
        <v>Publicación sobre principales pronunciamientos administrativos y normas promovidas por la Superintendencia de Sociedades.</v>
      </c>
      <c r="E7" s="229"/>
      <c r="F7" s="229"/>
      <c r="G7" s="229"/>
      <c r="H7" s="229"/>
      <c r="I7" s="229"/>
      <c r="J7" s="229"/>
      <c r="K7" s="229"/>
      <c r="L7" s="229"/>
      <c r="M7" s="1"/>
    </row>
    <row r="9" spans="1:12" ht="51.75" customHeight="1">
      <c r="A9" s="94"/>
      <c r="B9" s="40" t="s">
        <v>77</v>
      </c>
      <c r="C9" s="40" t="s">
        <v>78</v>
      </c>
      <c r="D9" s="40" t="s">
        <v>79</v>
      </c>
      <c r="E9" s="41" t="s">
        <v>80</v>
      </c>
      <c r="F9" s="40" t="s">
        <v>81</v>
      </c>
      <c r="G9" s="42" t="s">
        <v>89</v>
      </c>
      <c r="H9" s="42" t="s">
        <v>90</v>
      </c>
      <c r="I9" s="42" t="s">
        <v>91</v>
      </c>
      <c r="J9" s="41" t="s">
        <v>82</v>
      </c>
      <c r="K9" s="43" t="s">
        <v>83</v>
      </c>
      <c r="L9" s="43" t="s">
        <v>84</v>
      </c>
    </row>
    <row r="10" spans="1:12" ht="39.75" customHeight="1">
      <c r="A10" s="94">
        <v>1</v>
      </c>
      <c r="B10" s="91" t="s">
        <v>195</v>
      </c>
      <c r="C10" s="94" t="s">
        <v>176</v>
      </c>
      <c r="D10" s="94">
        <v>1</v>
      </c>
      <c r="E10" s="92">
        <v>0.1</v>
      </c>
      <c r="F10" s="120" t="s">
        <v>191</v>
      </c>
      <c r="G10" s="124">
        <v>42745</v>
      </c>
      <c r="H10" s="124">
        <v>42760</v>
      </c>
      <c r="I10" s="125">
        <f>(H10-G10)/7</f>
        <v>2.142857142857143</v>
      </c>
      <c r="J10" s="126"/>
      <c r="K10" s="124"/>
      <c r="L10" s="127"/>
    </row>
    <row r="11" spans="1:12" ht="39.75" customHeight="1">
      <c r="A11" s="94">
        <v>2</v>
      </c>
      <c r="B11" s="91" t="s">
        <v>182</v>
      </c>
      <c r="C11" s="94" t="s">
        <v>176</v>
      </c>
      <c r="D11" s="94">
        <v>1</v>
      </c>
      <c r="E11" s="92">
        <v>0.3</v>
      </c>
      <c r="F11" s="120" t="s">
        <v>192</v>
      </c>
      <c r="G11" s="124">
        <v>42761</v>
      </c>
      <c r="H11" s="124">
        <v>42765</v>
      </c>
      <c r="I11" s="125">
        <f aca="true" t="shared" si="0" ref="I11:I17">(H11-G11)/7</f>
        <v>0.5714285714285714</v>
      </c>
      <c r="J11" s="126"/>
      <c r="K11" s="124"/>
      <c r="L11" s="127"/>
    </row>
    <row r="12" spans="1:12" ht="39.75" customHeight="1">
      <c r="A12" s="94">
        <v>3</v>
      </c>
      <c r="B12" s="91" t="s">
        <v>183</v>
      </c>
      <c r="C12" s="94" t="s">
        <v>176</v>
      </c>
      <c r="D12" s="94">
        <v>1</v>
      </c>
      <c r="E12" s="92">
        <v>0.1</v>
      </c>
      <c r="F12" s="120" t="s">
        <v>193</v>
      </c>
      <c r="G12" s="124">
        <v>42766</v>
      </c>
      <c r="H12" s="124">
        <v>42772</v>
      </c>
      <c r="I12" s="125">
        <f t="shared" si="0"/>
        <v>0.8571428571428571</v>
      </c>
      <c r="J12" s="126"/>
      <c r="K12" s="124"/>
      <c r="L12" s="127"/>
    </row>
    <row r="13" spans="1:12" ht="39.75" customHeight="1">
      <c r="A13" s="94">
        <v>4</v>
      </c>
      <c r="B13" s="113" t="s">
        <v>184</v>
      </c>
      <c r="C13" s="94" t="s">
        <v>176</v>
      </c>
      <c r="D13" s="94">
        <v>2</v>
      </c>
      <c r="E13" s="92">
        <v>0.1</v>
      </c>
      <c r="F13" s="120" t="s">
        <v>192</v>
      </c>
      <c r="G13" s="124">
        <v>42766</v>
      </c>
      <c r="H13" s="124">
        <v>42772</v>
      </c>
      <c r="I13" s="125">
        <f t="shared" si="0"/>
        <v>0.8571428571428571</v>
      </c>
      <c r="J13" s="126"/>
      <c r="K13" s="124"/>
      <c r="L13" s="127"/>
    </row>
    <row r="14" spans="1:12" ht="39.75" customHeight="1">
      <c r="A14" s="94">
        <v>5</v>
      </c>
      <c r="B14" s="113" t="s">
        <v>185</v>
      </c>
      <c r="C14" s="94" t="s">
        <v>176</v>
      </c>
      <c r="D14" s="94">
        <v>1</v>
      </c>
      <c r="E14" s="92">
        <v>0.1</v>
      </c>
      <c r="F14" s="120" t="s">
        <v>192</v>
      </c>
      <c r="G14" s="124">
        <v>42773</v>
      </c>
      <c r="H14" s="124">
        <v>42787</v>
      </c>
      <c r="I14" s="125">
        <f t="shared" si="0"/>
        <v>2</v>
      </c>
      <c r="J14" s="126"/>
      <c r="K14" s="124"/>
      <c r="L14" s="127"/>
    </row>
    <row r="15" spans="1:12" ht="39.75" customHeight="1">
      <c r="A15" s="94">
        <v>6</v>
      </c>
      <c r="B15" s="91" t="s">
        <v>186</v>
      </c>
      <c r="C15" s="94" t="s">
        <v>176</v>
      </c>
      <c r="D15" s="94">
        <v>1</v>
      </c>
      <c r="E15" s="92">
        <v>0.1</v>
      </c>
      <c r="F15" s="120" t="s">
        <v>193</v>
      </c>
      <c r="G15" s="124">
        <v>42788</v>
      </c>
      <c r="H15" s="124">
        <v>42793</v>
      </c>
      <c r="I15" s="125">
        <f t="shared" si="0"/>
        <v>0.7142857142857143</v>
      </c>
      <c r="J15" s="126"/>
      <c r="K15" s="124"/>
      <c r="L15" s="127"/>
    </row>
    <row r="16" spans="1:12" ht="39.75" customHeight="1">
      <c r="A16" s="94">
        <v>7</v>
      </c>
      <c r="B16" s="91" t="s">
        <v>187</v>
      </c>
      <c r="C16" s="94" t="s">
        <v>176</v>
      </c>
      <c r="D16" s="94">
        <v>1</v>
      </c>
      <c r="E16" s="92">
        <v>0.1</v>
      </c>
      <c r="F16" s="120" t="s">
        <v>192</v>
      </c>
      <c r="G16" s="124">
        <v>42794</v>
      </c>
      <c r="H16" s="124">
        <v>42797</v>
      </c>
      <c r="I16" s="125">
        <f t="shared" si="0"/>
        <v>0.42857142857142855</v>
      </c>
      <c r="J16" s="126"/>
      <c r="K16" s="128"/>
      <c r="L16" s="127"/>
    </row>
    <row r="17" spans="1:12" ht="39.75" customHeight="1">
      <c r="A17" s="94">
        <v>8</v>
      </c>
      <c r="B17" s="113" t="s">
        <v>188</v>
      </c>
      <c r="C17" s="94" t="s">
        <v>189</v>
      </c>
      <c r="D17" s="94">
        <v>1</v>
      </c>
      <c r="E17" s="92">
        <v>0.1</v>
      </c>
      <c r="F17" s="121" t="s">
        <v>194</v>
      </c>
      <c r="G17" s="124">
        <v>42800</v>
      </c>
      <c r="H17" s="124">
        <v>42804</v>
      </c>
      <c r="I17" s="125">
        <f t="shared" si="0"/>
        <v>0.5714285714285714</v>
      </c>
      <c r="J17" s="119"/>
      <c r="K17" s="124"/>
      <c r="L17" s="120"/>
    </row>
    <row r="18" spans="5:12" ht="15.75">
      <c r="E18" s="122">
        <f>+SUM(E10:E17)</f>
        <v>0.9999999999999999</v>
      </c>
      <c r="I18" s="123">
        <f>+SUM(I10:I17)</f>
        <v>8.142857142857144</v>
      </c>
      <c r="L18" s="122">
        <f>+SUM(L10:L17)</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8:H65453 J18:K65453 I19:I6545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5"/>
  <sheetViews>
    <sheetView showGridLines="0" zoomScalePageLayoutView="0" workbookViewId="0" topLeftCell="B1">
      <selection activeCell="G12" sqref="G12:J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66"/>
      <c r="C2" s="267"/>
      <c r="D2" s="263" t="s">
        <v>121</v>
      </c>
      <c r="E2" s="241"/>
      <c r="F2" s="241"/>
      <c r="G2" s="241"/>
      <c r="H2" s="241"/>
      <c r="I2" s="241"/>
      <c r="J2" s="241"/>
      <c r="K2" s="85"/>
      <c r="L2" s="85"/>
      <c r="M2" s="259" t="str">
        <f>Proyecto!K2</f>
        <v>Codigo: GC-F-015</v>
      </c>
      <c r="N2" s="235"/>
      <c r="O2" s="235"/>
      <c r="P2" s="236"/>
      <c r="R2" s="11"/>
      <c r="S2" s="11"/>
      <c r="T2" s="11" t="s">
        <v>133</v>
      </c>
      <c r="U2" s="15"/>
      <c r="AE2" s="16"/>
    </row>
    <row r="3" spans="2:31" s="12" customFormat="1" ht="23.25" customHeight="1">
      <c r="B3" s="268"/>
      <c r="C3" s="269"/>
      <c r="D3" s="264" t="s">
        <v>123</v>
      </c>
      <c r="E3" s="244"/>
      <c r="F3" s="244"/>
      <c r="G3" s="244"/>
      <c r="H3" s="244"/>
      <c r="I3" s="244"/>
      <c r="J3" s="244"/>
      <c r="K3" s="84"/>
      <c r="L3" s="84"/>
      <c r="M3" s="260" t="str">
        <f>Proyecto!K3</f>
        <v>Fecha: 17 de septiembre de 2014</v>
      </c>
      <c r="N3" s="157"/>
      <c r="O3" s="157"/>
      <c r="P3" s="237"/>
      <c r="R3" s="11"/>
      <c r="S3" s="11"/>
      <c r="T3" s="11" t="s">
        <v>134</v>
      </c>
      <c r="U3" s="15"/>
      <c r="AE3" s="16"/>
    </row>
    <row r="4" spans="2:31" s="12" customFormat="1" ht="24" customHeight="1">
      <c r="B4" s="268"/>
      <c r="C4" s="269"/>
      <c r="D4" s="264" t="s">
        <v>124</v>
      </c>
      <c r="E4" s="244"/>
      <c r="F4" s="244"/>
      <c r="G4" s="244"/>
      <c r="H4" s="244"/>
      <c r="I4" s="244"/>
      <c r="J4" s="244"/>
      <c r="K4" s="84"/>
      <c r="L4" s="84"/>
      <c r="M4" s="260" t="str">
        <f>Proyecto!K4</f>
        <v>Version 001</v>
      </c>
      <c r="N4" s="157"/>
      <c r="O4" s="157"/>
      <c r="P4" s="237"/>
      <c r="R4" s="11"/>
      <c r="T4" s="11" t="s">
        <v>135</v>
      </c>
      <c r="U4" s="15"/>
      <c r="AE4" s="16"/>
    </row>
    <row r="5" spans="2:31" s="12" customFormat="1" ht="22.5" customHeight="1" thickBot="1">
      <c r="B5" s="270"/>
      <c r="C5" s="271"/>
      <c r="D5" s="265" t="s">
        <v>126</v>
      </c>
      <c r="E5" s="247"/>
      <c r="F5" s="247"/>
      <c r="G5" s="247"/>
      <c r="H5" s="247"/>
      <c r="I5" s="247"/>
      <c r="J5" s="247"/>
      <c r="K5" s="86"/>
      <c r="L5" s="86"/>
      <c r="M5" s="261" t="s">
        <v>127</v>
      </c>
      <c r="N5" s="238"/>
      <c r="O5" s="238"/>
      <c r="P5" s="239"/>
      <c r="R5" s="11"/>
      <c r="T5" s="11" t="s">
        <v>136</v>
      </c>
      <c r="U5" s="11"/>
      <c r="AE5" s="16"/>
    </row>
    <row r="6" spans="2:20" ht="5.25" customHeight="1">
      <c r="B6" s="5"/>
      <c r="C6" s="5"/>
      <c r="D6" s="5"/>
      <c r="E6" s="5"/>
      <c r="F6" s="5"/>
      <c r="G6" s="5"/>
      <c r="H6" s="5"/>
      <c r="I6" s="5"/>
      <c r="J6" s="5"/>
      <c r="K6" s="5"/>
      <c r="L6" s="5"/>
      <c r="M6" s="5"/>
      <c r="N6" s="5"/>
      <c r="O6" s="5"/>
      <c r="P6" s="5"/>
      <c r="T6" s="7"/>
    </row>
    <row r="7" spans="2:31" ht="29.25" customHeight="1">
      <c r="B7" s="132" t="s">
        <v>0</v>
      </c>
      <c r="C7" s="132"/>
      <c r="D7" s="229" t="str">
        <f>Proyecto!$E$7</f>
        <v>Publicación sobre principales pronunciamientos administrativos y normas promovidas por la Superintendencia de Sociedades.</v>
      </c>
      <c r="E7" s="229"/>
      <c r="F7" s="229"/>
      <c r="G7" s="229"/>
      <c r="H7" s="229"/>
      <c r="I7" s="229"/>
      <c r="J7" s="229"/>
      <c r="K7" s="229"/>
      <c r="L7" s="229"/>
      <c r="M7" s="229"/>
      <c r="N7" s="229"/>
      <c r="O7" s="229"/>
      <c r="P7" s="229"/>
      <c r="AE7" s="1"/>
    </row>
    <row r="8" spans="2:31" ht="6.75" customHeight="1">
      <c r="B8" s="8"/>
      <c r="C8" s="8"/>
      <c r="D8" s="9"/>
      <c r="E8" s="9"/>
      <c r="F8" s="9"/>
      <c r="G8" s="9"/>
      <c r="H8" s="9"/>
      <c r="I8" s="9"/>
      <c r="J8" s="9"/>
      <c r="K8" s="9"/>
      <c r="L8" s="9"/>
      <c r="M8" s="9"/>
      <c r="N8" s="9"/>
      <c r="O8" s="9"/>
      <c r="P8" s="9"/>
      <c r="AE8" s="1"/>
    </row>
    <row r="10" spans="2:16" ht="21.75" customHeight="1">
      <c r="B10" s="190" t="s">
        <v>22</v>
      </c>
      <c r="C10" s="190"/>
      <c r="D10" s="190"/>
      <c r="E10" s="190"/>
      <c r="F10" s="190"/>
      <c r="G10" s="190"/>
      <c r="H10" s="190"/>
      <c r="I10" s="190"/>
      <c r="J10" s="190"/>
      <c r="K10" s="190"/>
      <c r="L10" s="190"/>
      <c r="M10" s="190"/>
      <c r="N10" s="190"/>
      <c r="O10" s="190"/>
      <c r="P10" s="190"/>
    </row>
    <row r="11" spans="2:16" ht="21.75" customHeight="1">
      <c r="B11" s="188" t="s">
        <v>129</v>
      </c>
      <c r="C11" s="188"/>
      <c r="D11" s="188"/>
      <c r="E11" s="188"/>
      <c r="F11" s="93" t="s">
        <v>130</v>
      </c>
      <c r="G11" s="188" t="s">
        <v>131</v>
      </c>
      <c r="H11" s="188"/>
      <c r="I11" s="188"/>
      <c r="J11" s="188"/>
      <c r="K11" s="95"/>
      <c r="L11" s="95"/>
      <c r="M11" s="188" t="s">
        <v>132</v>
      </c>
      <c r="N11" s="188"/>
      <c r="O11" s="188"/>
      <c r="P11" s="188"/>
    </row>
    <row r="12" spans="2:16" ht="87" customHeight="1">
      <c r="B12" s="191" t="s">
        <v>152</v>
      </c>
      <c r="C12" s="192"/>
      <c r="D12" s="192"/>
      <c r="E12" s="193"/>
      <c r="F12" s="118" t="s">
        <v>135</v>
      </c>
      <c r="G12" s="191" t="s">
        <v>153</v>
      </c>
      <c r="H12" s="192"/>
      <c r="I12" s="192"/>
      <c r="J12" s="193"/>
      <c r="K12" s="129"/>
      <c r="L12" s="129"/>
      <c r="M12" s="262" t="s">
        <v>154</v>
      </c>
      <c r="N12" s="262"/>
      <c r="O12" s="262"/>
      <c r="P12" s="262"/>
    </row>
    <row r="14" spans="2:16" ht="21.75" customHeight="1">
      <c r="B14" s="190" t="s">
        <v>23</v>
      </c>
      <c r="C14" s="190"/>
      <c r="D14" s="190"/>
      <c r="E14" s="190"/>
      <c r="F14" s="190"/>
      <c r="G14" s="190"/>
      <c r="H14" s="190"/>
      <c r="I14" s="190"/>
      <c r="J14" s="190"/>
      <c r="K14" s="190"/>
      <c r="L14" s="190"/>
      <c r="M14" s="190"/>
      <c r="N14" s="190"/>
      <c r="O14" s="190"/>
      <c r="P14" s="190"/>
    </row>
    <row r="15" spans="2:16" ht="21.75" customHeight="1">
      <c r="B15" s="165" t="s">
        <v>24</v>
      </c>
      <c r="C15" s="165"/>
      <c r="D15" s="165"/>
      <c r="E15" s="165"/>
      <c r="F15" s="165"/>
      <c r="G15" s="165"/>
      <c r="H15" s="165"/>
      <c r="I15" s="165"/>
      <c r="J15" s="165"/>
      <c r="K15" s="165"/>
      <c r="L15" s="165"/>
      <c r="M15" s="165"/>
      <c r="N15" s="165"/>
      <c r="O15" s="165"/>
      <c r="P15" s="165"/>
    </row>
  </sheetData>
  <sheetProtection/>
  <mergeCells count="20">
    <mergeCell ref="D2:J2"/>
    <mergeCell ref="D3:J3"/>
    <mergeCell ref="D4:J4"/>
    <mergeCell ref="D5:J5"/>
    <mergeCell ref="B10:P10"/>
    <mergeCell ref="B2:C5"/>
    <mergeCell ref="M2:P2"/>
    <mergeCell ref="M3:P3"/>
    <mergeCell ref="M4:P4"/>
    <mergeCell ref="M5:P5"/>
    <mergeCell ref="B14:P14"/>
    <mergeCell ref="B15:P15"/>
    <mergeCell ref="B7:C7"/>
    <mergeCell ref="D7:P7"/>
    <mergeCell ref="B11:E11"/>
    <mergeCell ref="G11:J11"/>
    <mergeCell ref="M11:P11"/>
    <mergeCell ref="B12:E12"/>
    <mergeCell ref="G12:J12"/>
    <mergeCell ref="M12:P12"/>
  </mergeCells>
  <conditionalFormatting sqref="F12">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16:P65502 O9:P9 O13:P13 G13:M13 G16:M65502 G9:M9 Q9:U65502 W9:AC65502">
      <formula1>1</formula1>
      <formula2>5</formula2>
    </dataValidation>
    <dataValidation type="list" allowBlank="1" showInputMessage="1" showErrorMessage="1" sqref="F12">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7" t="s">
        <v>104</v>
      </c>
      <c r="C4" s="27" t="s">
        <v>57</v>
      </c>
      <c r="E4" s="27" t="s">
        <v>58</v>
      </c>
      <c r="G4" s="27" t="s">
        <v>59</v>
      </c>
      <c r="I4" s="27" t="s">
        <v>65</v>
      </c>
      <c r="K4" s="27" t="s">
        <v>66</v>
      </c>
      <c r="M4" s="27"/>
      <c r="O4" s="27" t="s">
        <v>96</v>
      </c>
      <c r="Q4" s="27" t="s">
        <v>107</v>
      </c>
    </row>
    <row r="5" spans="1:17" ht="12.75">
      <c r="A5" t="s">
        <v>105</v>
      </c>
      <c r="C5" s="26" t="s">
        <v>52</v>
      </c>
      <c r="E5" s="26" t="s">
        <v>53</v>
      </c>
      <c r="G5" s="26" t="s">
        <v>60</v>
      </c>
      <c r="I5" s="26" t="s">
        <v>93</v>
      </c>
      <c r="K5" s="26" t="s">
        <v>67</v>
      </c>
      <c r="M5" t="s">
        <v>85</v>
      </c>
      <c r="O5" s="26" t="s">
        <v>97</v>
      </c>
      <c r="Q5" t="s">
        <v>110</v>
      </c>
    </row>
    <row r="6" spans="1:17" ht="12.75">
      <c r="A6" t="s">
        <v>106</v>
      </c>
      <c r="C6" s="26" t="s">
        <v>55</v>
      </c>
      <c r="E6" s="26" t="s">
        <v>56</v>
      </c>
      <c r="G6" s="26" t="s">
        <v>61</v>
      </c>
      <c r="I6" s="26" t="s">
        <v>94</v>
      </c>
      <c r="K6" s="26" t="s">
        <v>68</v>
      </c>
      <c r="M6" t="s">
        <v>92</v>
      </c>
      <c r="O6" s="26" t="s">
        <v>98</v>
      </c>
      <c r="Q6" t="s">
        <v>111</v>
      </c>
    </row>
    <row r="7" spans="3:17" ht="12.75">
      <c r="C7" s="26" t="s">
        <v>54</v>
      </c>
      <c r="G7" s="26" t="s">
        <v>62</v>
      </c>
      <c r="K7" s="29" t="s">
        <v>69</v>
      </c>
      <c r="O7" s="29" t="s">
        <v>99</v>
      </c>
      <c r="Q7" t="s">
        <v>112</v>
      </c>
    </row>
    <row r="8" spans="15:17" ht="12.75">
      <c r="O8" s="29" t="s">
        <v>100</v>
      </c>
      <c r="Q8" t="s">
        <v>113</v>
      </c>
    </row>
    <row r="9" spans="15:17" ht="12.75">
      <c r="O9" s="29" t="s">
        <v>101</v>
      </c>
      <c r="Q9" t="s">
        <v>114</v>
      </c>
    </row>
    <row r="10" spans="15:17" ht="12.75">
      <c r="O10" s="29" t="s">
        <v>102</v>
      </c>
      <c r="Q10" t="s">
        <v>115</v>
      </c>
    </row>
    <row r="11" spans="15:17" ht="12.75">
      <c r="O11" s="29" t="s">
        <v>76</v>
      </c>
      <c r="Q11" t="s">
        <v>116</v>
      </c>
    </row>
    <row r="12" ht="12.75">
      <c r="Q12" t="s">
        <v>117</v>
      </c>
    </row>
    <row r="14" ht="12.75">
      <c r="Q14" s="27" t="s">
        <v>118</v>
      </c>
    </row>
    <row r="15" ht="12.75">
      <c r="Q15" t="s">
        <v>110</v>
      </c>
    </row>
    <row r="16" ht="12.75">
      <c r="Q16" t="s">
        <v>111</v>
      </c>
    </row>
    <row r="17" ht="12.75">
      <c r="Q17" t="s">
        <v>112</v>
      </c>
    </row>
    <row r="18" ht="12.75">
      <c r="Q18" t="s">
        <v>113</v>
      </c>
    </row>
    <row r="19" ht="12.75">
      <c r="Q19" t="s">
        <v>114</v>
      </c>
    </row>
    <row r="20" ht="12.75">
      <c r="Q20" t="s">
        <v>115</v>
      </c>
    </row>
    <row r="21" ht="12.75">
      <c r="Q21" t="s">
        <v>116</v>
      </c>
    </row>
    <row r="22" ht="12.75">
      <c r="Q22" t="s">
        <v>117</v>
      </c>
    </row>
    <row r="23" ht="12.75">
      <c r="Q23" s="26"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E19" sqref="E19:P2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46"/>
      <c r="C2" s="147"/>
      <c r="D2" s="148" t="s">
        <v>121</v>
      </c>
      <c r="E2" s="149"/>
      <c r="F2" s="149"/>
      <c r="G2" s="149"/>
      <c r="H2" s="149"/>
      <c r="I2" s="149"/>
      <c r="J2" s="150"/>
      <c r="K2" s="136" t="s">
        <v>122</v>
      </c>
      <c r="L2" s="170"/>
      <c r="M2" s="136" t="str">
        <f>Proyecto!K2</f>
        <v>Codigo: GC-F-015</v>
      </c>
      <c r="N2" s="161"/>
      <c r="O2" s="161"/>
      <c r="P2" s="137"/>
      <c r="R2" s="11"/>
      <c r="S2" s="11"/>
      <c r="T2" s="11"/>
      <c r="U2" s="15"/>
      <c r="AE2" s="16"/>
    </row>
    <row r="3" spans="2:31" s="12" customFormat="1" ht="23.25" customHeight="1">
      <c r="B3" s="142"/>
      <c r="C3" s="143"/>
      <c r="D3" s="151" t="s">
        <v>123</v>
      </c>
      <c r="E3" s="152"/>
      <c r="F3" s="152"/>
      <c r="G3" s="152"/>
      <c r="H3" s="152"/>
      <c r="I3" s="152"/>
      <c r="J3" s="153"/>
      <c r="K3" s="138" t="s">
        <v>128</v>
      </c>
      <c r="L3" s="171"/>
      <c r="M3" s="162" t="str">
        <f>Proyecto!K3</f>
        <v>Fecha: 17 de septiembre de 2014</v>
      </c>
      <c r="N3" s="163"/>
      <c r="O3" s="163"/>
      <c r="P3" s="164"/>
      <c r="R3" s="11"/>
      <c r="S3" s="11"/>
      <c r="T3" s="11"/>
      <c r="U3" s="15"/>
      <c r="AE3" s="16"/>
    </row>
    <row r="4" spans="2:31" s="12" customFormat="1" ht="24" customHeight="1">
      <c r="B4" s="142"/>
      <c r="C4" s="143"/>
      <c r="D4" s="151" t="s">
        <v>124</v>
      </c>
      <c r="E4" s="152"/>
      <c r="F4" s="152"/>
      <c r="G4" s="152"/>
      <c r="H4" s="152"/>
      <c r="I4" s="152"/>
      <c r="J4" s="153"/>
      <c r="K4" s="138" t="s">
        <v>125</v>
      </c>
      <c r="L4" s="171"/>
      <c r="M4" s="138" t="str">
        <f>Proyecto!K4</f>
        <v>Version 001</v>
      </c>
      <c r="N4" s="165"/>
      <c r="O4" s="165"/>
      <c r="P4" s="139"/>
      <c r="R4" s="11"/>
      <c r="U4" s="15"/>
      <c r="AE4" s="16"/>
    </row>
    <row r="5" spans="2:31" s="12" customFormat="1" ht="22.5" customHeight="1" thickBot="1">
      <c r="B5" s="144"/>
      <c r="C5" s="145"/>
      <c r="D5" s="154" t="s">
        <v>126</v>
      </c>
      <c r="E5" s="155"/>
      <c r="F5" s="155"/>
      <c r="G5" s="155"/>
      <c r="H5" s="155"/>
      <c r="I5" s="155"/>
      <c r="J5" s="156"/>
      <c r="K5" s="140" t="s">
        <v>127</v>
      </c>
      <c r="L5" s="172"/>
      <c r="M5" s="166" t="s">
        <v>127</v>
      </c>
      <c r="N5" s="167"/>
      <c r="O5" s="167"/>
      <c r="P5" s="168"/>
      <c r="R5" s="11"/>
      <c r="U5" s="11"/>
      <c r="AE5" s="16"/>
    </row>
    <row r="6" spans="2:16" ht="5.25" customHeight="1">
      <c r="B6" s="5"/>
      <c r="C6" s="5"/>
      <c r="D6" s="5"/>
      <c r="E6" s="5"/>
      <c r="F6" s="5"/>
      <c r="G6" s="5"/>
      <c r="H6" s="5"/>
      <c r="I6" s="5"/>
      <c r="J6" s="5"/>
      <c r="K6" s="5"/>
      <c r="L6" s="5"/>
      <c r="M6" s="5"/>
      <c r="N6" s="5"/>
      <c r="O6" s="5"/>
      <c r="P6" s="5"/>
    </row>
    <row r="7" spans="2:31" ht="29.25" customHeight="1">
      <c r="B7" s="132" t="s">
        <v>0</v>
      </c>
      <c r="C7" s="132"/>
      <c r="D7" s="169" t="str">
        <f>Proyecto!$E$7</f>
        <v>Publicación sobre principales pronunciamientos administrativos y normas promovidas por la Superintendencia de Sociedades.</v>
      </c>
      <c r="E7" s="169"/>
      <c r="F7" s="169"/>
      <c r="G7" s="169"/>
      <c r="H7" s="169"/>
      <c r="I7" s="169"/>
      <c r="J7" s="169"/>
      <c r="K7" s="169"/>
      <c r="L7" s="169"/>
      <c r="M7" s="169"/>
      <c r="N7" s="169"/>
      <c r="O7" s="169"/>
      <c r="P7" s="169"/>
      <c r="AE7" s="1"/>
    </row>
    <row r="8" spans="2:31" ht="6.75" customHeight="1">
      <c r="B8" s="8"/>
      <c r="C8" s="8"/>
      <c r="D8" s="130"/>
      <c r="E8" s="130"/>
      <c r="F8" s="130"/>
      <c r="G8" s="130"/>
      <c r="H8" s="130"/>
      <c r="I8" s="130"/>
      <c r="J8" s="130"/>
      <c r="K8" s="130"/>
      <c r="L8" s="130"/>
      <c r="M8" s="130"/>
      <c r="N8" s="130"/>
      <c r="O8" s="130"/>
      <c r="P8" s="130"/>
      <c r="AE8" s="1"/>
    </row>
    <row r="9" spans="2:31" ht="39.75" customHeight="1">
      <c r="B9" s="177" t="s">
        <v>25</v>
      </c>
      <c r="C9" s="178"/>
      <c r="D9" s="174" t="s">
        <v>137</v>
      </c>
      <c r="E9" s="175"/>
      <c r="F9" s="175"/>
      <c r="G9" s="175"/>
      <c r="H9" s="175"/>
      <c r="I9" s="175"/>
      <c r="J9" s="175"/>
      <c r="K9" s="175"/>
      <c r="L9" s="175"/>
      <c r="M9" s="175"/>
      <c r="N9" s="175"/>
      <c r="O9" s="175"/>
      <c r="P9" s="176"/>
      <c r="AE9" s="1"/>
    </row>
    <row r="10" spans="4:16" ht="7.5" customHeight="1">
      <c r="D10" s="131"/>
      <c r="E10" s="131"/>
      <c r="F10" s="131"/>
      <c r="G10" s="131"/>
      <c r="H10" s="131"/>
      <c r="I10" s="131"/>
      <c r="J10" s="131"/>
      <c r="K10" s="131"/>
      <c r="L10" s="131"/>
      <c r="M10" s="131"/>
      <c r="N10" s="131"/>
      <c r="O10" s="131"/>
      <c r="P10" s="131"/>
    </row>
    <row r="11" spans="2:31" ht="39.75" customHeight="1">
      <c r="B11" s="177" t="s">
        <v>26</v>
      </c>
      <c r="C11" s="178"/>
      <c r="D11" s="173" t="s">
        <v>196</v>
      </c>
      <c r="E11" s="173"/>
      <c r="F11" s="173"/>
      <c r="G11" s="173"/>
      <c r="H11" s="173"/>
      <c r="I11" s="173"/>
      <c r="J11" s="173"/>
      <c r="K11" s="173"/>
      <c r="L11" s="173"/>
      <c r="M11" s="173"/>
      <c r="N11" s="173"/>
      <c r="O11" s="173"/>
      <c r="P11" s="173"/>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9" t="s">
        <v>103</v>
      </c>
      <c r="C13" s="159"/>
      <c r="D13" s="46" t="s">
        <v>1</v>
      </c>
      <c r="E13" s="158" t="s">
        <v>169</v>
      </c>
      <c r="F13" s="158"/>
      <c r="G13" s="158"/>
      <c r="H13" s="158"/>
      <c r="I13" s="158"/>
      <c r="J13" s="158"/>
      <c r="K13" s="158"/>
      <c r="L13" s="158"/>
      <c r="M13" s="158"/>
      <c r="N13" s="158"/>
      <c r="O13" s="158"/>
      <c r="P13" s="158"/>
      <c r="AE13" s="1"/>
    </row>
    <row r="14" spans="2:21" s="49" customFormat="1" ht="21" customHeight="1">
      <c r="B14" s="160"/>
      <c r="C14" s="160"/>
      <c r="D14" s="47" t="s">
        <v>105</v>
      </c>
      <c r="E14" s="158"/>
      <c r="F14" s="158"/>
      <c r="G14" s="158"/>
      <c r="H14" s="158"/>
      <c r="I14" s="158"/>
      <c r="J14" s="158"/>
      <c r="K14" s="158"/>
      <c r="L14" s="158"/>
      <c r="M14" s="158"/>
      <c r="N14" s="158"/>
      <c r="O14" s="158"/>
      <c r="P14" s="158"/>
      <c r="R14" s="11"/>
      <c r="U14" s="11"/>
    </row>
    <row r="15" spans="2:21" s="49" customFormat="1" ht="5.25" customHeight="1">
      <c r="B15" s="10"/>
      <c r="C15" s="10"/>
      <c r="D15" s="48"/>
      <c r="E15" s="115"/>
      <c r="F15" s="115"/>
      <c r="G15" s="115"/>
      <c r="H15" s="115"/>
      <c r="I15" s="115"/>
      <c r="J15" s="115"/>
      <c r="K15" s="115"/>
      <c r="L15" s="115"/>
      <c r="M15" s="115"/>
      <c r="N15" s="115"/>
      <c r="O15" s="115"/>
      <c r="P15" s="115"/>
      <c r="R15" s="11"/>
      <c r="U15" s="11"/>
    </row>
    <row r="16" spans="2:31" ht="22.5" customHeight="1">
      <c r="B16" s="159" t="s">
        <v>103</v>
      </c>
      <c r="C16" s="159"/>
      <c r="D16" s="50" t="s">
        <v>1</v>
      </c>
      <c r="E16" s="158" t="s">
        <v>170</v>
      </c>
      <c r="F16" s="158"/>
      <c r="G16" s="158"/>
      <c r="H16" s="158"/>
      <c r="I16" s="158"/>
      <c r="J16" s="158"/>
      <c r="K16" s="158"/>
      <c r="L16" s="158"/>
      <c r="M16" s="158"/>
      <c r="N16" s="158"/>
      <c r="O16" s="158"/>
      <c r="P16" s="158"/>
      <c r="AE16" s="1"/>
    </row>
    <row r="17" spans="2:21" s="53" customFormat="1" ht="21" customHeight="1">
      <c r="B17" s="160"/>
      <c r="C17" s="160"/>
      <c r="D17" s="51" t="s">
        <v>106</v>
      </c>
      <c r="E17" s="158"/>
      <c r="F17" s="158"/>
      <c r="G17" s="158"/>
      <c r="H17" s="158"/>
      <c r="I17" s="158"/>
      <c r="J17" s="158"/>
      <c r="K17" s="158"/>
      <c r="L17" s="158"/>
      <c r="M17" s="158"/>
      <c r="N17" s="158"/>
      <c r="O17" s="158"/>
      <c r="P17" s="158"/>
      <c r="R17" s="11"/>
      <c r="U17" s="11"/>
    </row>
    <row r="18" spans="2:21" s="53" customFormat="1" ht="5.25" customHeight="1">
      <c r="B18" s="10"/>
      <c r="C18" s="10"/>
      <c r="D18" s="52"/>
      <c r="E18" s="52"/>
      <c r="F18" s="52"/>
      <c r="G18" s="52"/>
      <c r="H18" s="52"/>
      <c r="I18" s="52"/>
      <c r="J18" s="52"/>
      <c r="K18" s="52"/>
      <c r="L18" s="52"/>
      <c r="M18" s="52"/>
      <c r="N18" s="52"/>
      <c r="O18" s="52"/>
      <c r="P18" s="52"/>
      <c r="R18" s="11"/>
      <c r="U18" s="11"/>
    </row>
    <row r="19" spans="2:31" ht="22.5" customHeight="1">
      <c r="B19" s="159" t="s">
        <v>103</v>
      </c>
      <c r="C19" s="159"/>
      <c r="D19" s="50" t="s">
        <v>1</v>
      </c>
      <c r="E19" s="157"/>
      <c r="F19" s="157"/>
      <c r="G19" s="157"/>
      <c r="H19" s="157"/>
      <c r="I19" s="157"/>
      <c r="J19" s="157"/>
      <c r="K19" s="157"/>
      <c r="L19" s="157"/>
      <c r="M19" s="157"/>
      <c r="N19" s="157"/>
      <c r="O19" s="157"/>
      <c r="P19" s="157"/>
      <c r="AE19" s="1"/>
    </row>
    <row r="20" spans="2:21" s="53" customFormat="1" ht="21" customHeight="1">
      <c r="B20" s="160"/>
      <c r="C20" s="160"/>
      <c r="D20" s="51" t="s">
        <v>106</v>
      </c>
      <c r="E20" s="157"/>
      <c r="F20" s="157"/>
      <c r="G20" s="157"/>
      <c r="H20" s="157"/>
      <c r="I20" s="157"/>
      <c r="J20" s="157"/>
      <c r="K20" s="157"/>
      <c r="L20" s="157"/>
      <c r="M20" s="157"/>
      <c r="N20" s="157"/>
      <c r="O20" s="157"/>
      <c r="P20" s="157"/>
      <c r="R20" s="11"/>
      <c r="U20" s="11"/>
    </row>
    <row r="21" spans="2:21" s="53" customFormat="1" ht="5.25" customHeight="1">
      <c r="B21" s="10"/>
      <c r="C21" s="10"/>
      <c r="D21" s="52"/>
      <c r="E21" s="52"/>
      <c r="F21" s="52"/>
      <c r="G21" s="52"/>
      <c r="H21" s="52"/>
      <c r="I21" s="52"/>
      <c r="J21" s="52"/>
      <c r="K21" s="52"/>
      <c r="L21" s="52"/>
      <c r="M21" s="52"/>
      <c r="N21" s="52"/>
      <c r="O21" s="52"/>
      <c r="P21" s="52"/>
      <c r="R21" s="11"/>
      <c r="U21" s="11"/>
    </row>
    <row r="22" spans="2:31" ht="22.5" customHeight="1">
      <c r="B22" s="159" t="s">
        <v>103</v>
      </c>
      <c r="C22" s="159"/>
      <c r="D22" s="50" t="s">
        <v>1</v>
      </c>
      <c r="E22" s="157"/>
      <c r="F22" s="157"/>
      <c r="G22" s="157"/>
      <c r="H22" s="157"/>
      <c r="I22" s="157"/>
      <c r="J22" s="157"/>
      <c r="K22" s="157"/>
      <c r="L22" s="157"/>
      <c r="M22" s="157"/>
      <c r="N22" s="157"/>
      <c r="O22" s="157"/>
      <c r="P22" s="157"/>
      <c r="AE22" s="1"/>
    </row>
    <row r="23" spans="2:21" s="53" customFormat="1" ht="21" customHeight="1">
      <c r="B23" s="160"/>
      <c r="C23" s="160"/>
      <c r="D23" s="51" t="s">
        <v>106</v>
      </c>
      <c r="E23" s="157"/>
      <c r="F23" s="157"/>
      <c r="G23" s="157"/>
      <c r="H23" s="157"/>
      <c r="I23" s="157"/>
      <c r="J23" s="157"/>
      <c r="K23" s="157"/>
      <c r="L23" s="157"/>
      <c r="M23" s="157"/>
      <c r="N23" s="157"/>
      <c r="O23" s="157"/>
      <c r="P23" s="157"/>
      <c r="R23" s="11"/>
      <c r="U23" s="11"/>
    </row>
  </sheetData>
  <sheetProtection/>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D7" sqref="D7:I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5"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46"/>
      <c r="C2" s="147"/>
      <c r="D2" s="179" t="s">
        <v>121</v>
      </c>
      <c r="E2" s="180"/>
      <c r="F2" s="180"/>
      <c r="G2" s="180"/>
      <c r="H2" s="181"/>
      <c r="I2" s="66" t="str">
        <f>Proyecto!K2</f>
        <v>Codigo: GC-F-015</v>
      </c>
      <c r="J2" s="24"/>
      <c r="K2" s="24"/>
      <c r="L2" s="24"/>
      <c r="M2" s="65"/>
      <c r="N2" s="65"/>
      <c r="T2" s="16"/>
    </row>
    <row r="3" spans="2:20" s="21" customFormat="1" ht="23.25" customHeight="1" thickBot="1">
      <c r="B3" s="142"/>
      <c r="C3" s="143"/>
      <c r="D3" s="179" t="s">
        <v>123</v>
      </c>
      <c r="E3" s="180"/>
      <c r="F3" s="180"/>
      <c r="G3" s="180"/>
      <c r="H3" s="181"/>
      <c r="I3" s="67" t="str">
        <f>Proyecto!K3</f>
        <v>Fecha: 17 de septiembre de 2014</v>
      </c>
      <c r="J3" s="24"/>
      <c r="K3" s="24"/>
      <c r="L3" s="24"/>
      <c r="M3" s="65"/>
      <c r="N3" s="65"/>
      <c r="T3" s="16"/>
    </row>
    <row r="4" spans="2:20" s="21" customFormat="1" ht="24" customHeight="1" thickBot="1">
      <c r="B4" s="142"/>
      <c r="C4" s="143"/>
      <c r="D4" s="179" t="s">
        <v>124</v>
      </c>
      <c r="E4" s="180"/>
      <c r="F4" s="180"/>
      <c r="G4" s="180"/>
      <c r="H4" s="181"/>
      <c r="I4" s="67" t="str">
        <f>Proyecto!K4</f>
        <v>Version 001</v>
      </c>
      <c r="J4" s="24"/>
      <c r="K4" s="24"/>
      <c r="L4" s="24"/>
      <c r="M4" s="65"/>
      <c r="N4" s="65"/>
      <c r="T4" s="16"/>
    </row>
    <row r="5" spans="2:20" s="21" customFormat="1" ht="22.5" customHeight="1" thickBot="1">
      <c r="B5" s="144"/>
      <c r="C5" s="145"/>
      <c r="D5" s="182" t="s">
        <v>126</v>
      </c>
      <c r="E5" s="183"/>
      <c r="F5" s="183"/>
      <c r="G5" s="183"/>
      <c r="H5" s="184"/>
      <c r="I5" s="68" t="s">
        <v>127</v>
      </c>
      <c r="J5" s="24"/>
      <c r="K5" s="24"/>
      <c r="L5" s="24"/>
      <c r="M5" s="65"/>
      <c r="N5" s="65"/>
      <c r="T5" s="16"/>
    </row>
    <row r="6" spans="2:9" ht="5.25" customHeight="1">
      <c r="B6" s="20"/>
      <c r="C6" s="20"/>
      <c r="D6" s="20"/>
      <c r="E6" s="20"/>
      <c r="F6" s="20"/>
      <c r="G6" s="45"/>
      <c r="H6" s="20"/>
      <c r="I6" s="20"/>
    </row>
    <row r="7" spans="2:24" ht="36" customHeight="1">
      <c r="B7" s="132" t="s">
        <v>0</v>
      </c>
      <c r="C7" s="132"/>
      <c r="D7" s="185" t="str">
        <f>Proyecto!$E$7</f>
        <v>Publicación sobre principales pronunciamientos administrativos y normas promovidas por la Superintendencia de Sociedades.</v>
      </c>
      <c r="E7" s="186"/>
      <c r="F7" s="186"/>
      <c r="G7" s="186"/>
      <c r="H7" s="186"/>
      <c r="I7" s="187"/>
      <c r="X7" s="1"/>
    </row>
    <row r="8" spans="2:14" s="21" customFormat="1" ht="10.5" customHeight="1">
      <c r="B8" s="10"/>
      <c r="C8" s="10"/>
      <c r="D8" s="6"/>
      <c r="E8" s="6"/>
      <c r="F8" s="6"/>
      <c r="G8" s="6"/>
      <c r="H8" s="6"/>
      <c r="I8" s="6"/>
      <c r="N8" s="24"/>
    </row>
    <row r="9" spans="2:24" ht="18.75" customHeight="1">
      <c r="B9" s="190" t="s">
        <v>109</v>
      </c>
      <c r="C9" s="190"/>
      <c r="D9" s="190"/>
      <c r="E9" s="190"/>
      <c r="F9" s="190"/>
      <c r="G9" s="190"/>
      <c r="H9" s="190"/>
      <c r="I9" s="190"/>
      <c r="X9" s="1"/>
    </row>
    <row r="10" spans="2:24" ht="45" customHeight="1">
      <c r="B10" s="188" t="s">
        <v>27</v>
      </c>
      <c r="C10" s="188"/>
      <c r="D10" s="191" t="s">
        <v>157</v>
      </c>
      <c r="E10" s="192"/>
      <c r="F10" s="192"/>
      <c r="G10" s="192"/>
      <c r="H10" s="192"/>
      <c r="I10" s="193"/>
      <c r="X10" s="1"/>
    </row>
    <row r="11" spans="2:24" ht="22.5" customHeight="1">
      <c r="B11" s="188" t="s">
        <v>1</v>
      </c>
      <c r="C11" s="188"/>
      <c r="D11" s="188" t="s">
        <v>2</v>
      </c>
      <c r="E11" s="188"/>
      <c r="F11" s="32" t="s">
        <v>3</v>
      </c>
      <c r="G11" s="46" t="s">
        <v>107</v>
      </c>
      <c r="H11" s="46" t="s">
        <v>4</v>
      </c>
      <c r="I11" s="46" t="s">
        <v>108</v>
      </c>
      <c r="X11" s="1"/>
    </row>
    <row r="12" spans="2:24" ht="102" customHeight="1">
      <c r="B12" s="189" t="s">
        <v>52</v>
      </c>
      <c r="C12" s="189"/>
      <c r="D12" s="189" t="s">
        <v>138</v>
      </c>
      <c r="E12" s="189"/>
      <c r="F12" s="97">
        <v>1</v>
      </c>
      <c r="G12" s="114" t="s">
        <v>116</v>
      </c>
      <c r="H12" s="114" t="s">
        <v>53</v>
      </c>
      <c r="I12" s="114" t="s">
        <v>156</v>
      </c>
      <c r="X12" s="1"/>
    </row>
    <row r="13" spans="2:24" ht="24.75" customHeight="1">
      <c r="B13" s="188" t="s">
        <v>5</v>
      </c>
      <c r="C13" s="188"/>
      <c r="D13" s="189" t="s">
        <v>158</v>
      </c>
      <c r="E13" s="189"/>
      <c r="F13" s="189"/>
      <c r="G13" s="189"/>
      <c r="H13" s="189"/>
      <c r="I13" s="189"/>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6"/>
  <sheetViews>
    <sheetView showGridLines="0" zoomScale="90" zoomScaleNormal="90" zoomScalePageLayoutView="0" workbookViewId="0" topLeftCell="A7">
      <selection activeCell="C12" sqref="C12"/>
    </sheetView>
  </sheetViews>
  <sheetFormatPr defaultColWidth="11.421875" defaultRowHeight="12.75"/>
  <cols>
    <col min="1" max="1" width="2.421875" style="1" customWidth="1"/>
    <col min="2" max="2" width="34.28125" style="1" customWidth="1"/>
    <col min="3" max="3" width="39.421875" style="1" customWidth="1"/>
    <col min="4" max="4" width="41.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69"/>
      <c r="C2" s="182" t="s">
        <v>121</v>
      </c>
      <c r="D2" s="183"/>
      <c r="E2" s="183"/>
      <c r="F2" s="184"/>
      <c r="G2" s="66" t="str">
        <f>Proyecto!K2</f>
        <v>Codigo: GC-F-015</v>
      </c>
      <c r="H2" s="11"/>
      <c r="I2" s="11"/>
      <c r="J2" s="15"/>
      <c r="T2" s="16"/>
    </row>
    <row r="3" spans="2:20" s="12" customFormat="1" ht="23.25" customHeight="1" thickBot="1">
      <c r="B3" s="70"/>
      <c r="C3" s="182" t="s">
        <v>123</v>
      </c>
      <c r="D3" s="183"/>
      <c r="E3" s="183"/>
      <c r="F3" s="184"/>
      <c r="G3" s="67" t="str">
        <f>Proyecto!K3</f>
        <v>Fecha: 17 de septiembre de 2014</v>
      </c>
      <c r="H3" s="11"/>
      <c r="I3" s="11"/>
      <c r="J3" s="15"/>
      <c r="T3" s="16"/>
    </row>
    <row r="4" spans="2:20" s="12" customFormat="1" ht="24" customHeight="1" thickBot="1">
      <c r="B4" s="70"/>
      <c r="C4" s="182" t="s">
        <v>124</v>
      </c>
      <c r="D4" s="183"/>
      <c r="E4" s="183"/>
      <c r="F4" s="184"/>
      <c r="G4" s="67" t="str">
        <f>Proyecto!K4</f>
        <v>Version 001</v>
      </c>
      <c r="J4" s="15"/>
      <c r="T4" s="16"/>
    </row>
    <row r="5" spans="2:20" s="12" customFormat="1" ht="22.5" customHeight="1" thickBot="1">
      <c r="B5" s="71"/>
      <c r="C5" s="182" t="s">
        <v>126</v>
      </c>
      <c r="D5" s="183"/>
      <c r="E5" s="183"/>
      <c r="F5" s="184"/>
      <c r="G5" s="68" t="s">
        <v>127</v>
      </c>
      <c r="J5" s="11"/>
      <c r="T5" s="16"/>
    </row>
    <row r="6" spans="2:7" ht="5.25" customHeight="1">
      <c r="B6" s="5"/>
      <c r="C6" s="20"/>
      <c r="D6" s="5"/>
      <c r="E6" s="5"/>
      <c r="F6" s="5"/>
      <c r="G6" s="5"/>
    </row>
    <row r="7" spans="2:22" ht="29.25" customHeight="1">
      <c r="B7" s="36" t="s">
        <v>0</v>
      </c>
      <c r="C7" s="195" t="str">
        <f>Proyecto!$E$7</f>
        <v>Publicación sobre principales pronunciamientos administrativos y normas promovidas por la Superintendencia de Sociedades.</v>
      </c>
      <c r="D7" s="195"/>
      <c r="E7" s="195"/>
      <c r="F7" s="195"/>
      <c r="G7" s="195"/>
      <c r="V7" s="1"/>
    </row>
    <row r="8" ht="12"/>
    <row r="9" spans="2:7" ht="18" customHeight="1">
      <c r="B9" s="190" t="s">
        <v>43</v>
      </c>
      <c r="C9" s="190"/>
      <c r="D9" s="190"/>
      <c r="E9" s="190"/>
      <c r="F9" s="190"/>
      <c r="G9" s="190"/>
    </row>
    <row r="10" ht="15" customHeight="1"/>
    <row r="11" spans="2:7" ht="20.25" customHeight="1">
      <c r="B11" s="32" t="s">
        <v>73</v>
      </c>
      <c r="C11" s="32" t="s">
        <v>6</v>
      </c>
      <c r="D11" s="32" t="s">
        <v>14</v>
      </c>
      <c r="E11" s="32" t="s">
        <v>42</v>
      </c>
      <c r="F11" s="190" t="s">
        <v>15</v>
      </c>
      <c r="G11" s="190"/>
    </row>
    <row r="12" spans="2:7" ht="117" customHeight="1">
      <c r="B12" s="103" t="s">
        <v>60</v>
      </c>
      <c r="C12" s="103" t="s">
        <v>139</v>
      </c>
      <c r="D12" s="104" t="s">
        <v>63</v>
      </c>
      <c r="E12" s="103" t="s">
        <v>93</v>
      </c>
      <c r="F12" s="194" t="s">
        <v>141</v>
      </c>
      <c r="G12" s="194"/>
    </row>
    <row r="13" spans="2:7" ht="185.25">
      <c r="B13" s="103" t="s">
        <v>61</v>
      </c>
      <c r="C13" s="103" t="s">
        <v>160</v>
      </c>
      <c r="D13" s="104" t="s">
        <v>64</v>
      </c>
      <c r="E13" s="103" t="s">
        <v>93</v>
      </c>
      <c r="F13" s="194" t="s">
        <v>142</v>
      </c>
      <c r="G13" s="194"/>
    </row>
    <row r="14" spans="2:7" ht="102.75" customHeight="1">
      <c r="B14" s="103" t="s">
        <v>62</v>
      </c>
      <c r="C14" s="103" t="s">
        <v>159</v>
      </c>
      <c r="D14" s="104" t="s">
        <v>140</v>
      </c>
      <c r="E14" s="103" t="s">
        <v>93</v>
      </c>
      <c r="F14" s="194" t="s">
        <v>143</v>
      </c>
      <c r="G14" s="194"/>
    </row>
    <row r="15" spans="2:7" ht="14.25">
      <c r="B15" s="105"/>
      <c r="C15" s="106"/>
      <c r="D15" s="106"/>
      <c r="E15" s="106"/>
      <c r="F15" s="106"/>
      <c r="G15" s="106"/>
    </row>
    <row r="16" spans="2:7" ht="14.25">
      <c r="B16" s="106"/>
      <c r="C16" s="106"/>
      <c r="D16" s="106"/>
      <c r="E16" s="106"/>
      <c r="F16" s="106"/>
      <c r="G16" s="106"/>
    </row>
  </sheetData>
  <sheetProtection/>
  <mergeCells count="10">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6:L65485 E15:G15 H8:L15 N8:T6548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8"/>
  <sheetViews>
    <sheetView zoomScale="115" zoomScaleNormal="115" zoomScalePageLayoutView="0" workbookViewId="0" topLeftCell="A1">
      <selection activeCell="B8" sqref="B8:H8"/>
    </sheetView>
  </sheetViews>
  <sheetFormatPr defaultColWidth="11.421875" defaultRowHeight="12.75"/>
  <cols>
    <col min="1" max="1" width="5.00390625" style="72" customWidth="1"/>
    <col min="2" max="2" width="30.28125" style="72" customWidth="1"/>
    <col min="3" max="3" width="25.00390625" style="72" customWidth="1"/>
    <col min="4" max="4" width="11.421875" style="72" customWidth="1"/>
    <col min="5" max="5" width="33.00390625" style="72" customWidth="1"/>
    <col min="6" max="6" width="20.7109375" style="72" customWidth="1"/>
    <col min="7" max="7" width="25.57421875" style="72" customWidth="1"/>
    <col min="8" max="8" width="15.00390625" style="72" customWidth="1"/>
    <col min="9" max="16384" width="11.421875" style="72" customWidth="1"/>
  </cols>
  <sheetData>
    <row r="1" ht="13.5" thickBot="1"/>
    <row r="2" spans="2:8" ht="18" customHeight="1" thickBot="1">
      <c r="B2" s="75"/>
      <c r="C2" s="207" t="s">
        <v>121</v>
      </c>
      <c r="D2" s="208"/>
      <c r="E2" s="208"/>
      <c r="F2" s="208"/>
      <c r="G2" s="201" t="str">
        <f>Proyecto!K2</f>
        <v>Codigo: GC-F-015</v>
      </c>
      <c r="H2" s="202"/>
    </row>
    <row r="3" spans="2:8" ht="19.5" customHeight="1" thickBot="1">
      <c r="B3" s="77"/>
      <c r="C3" s="207" t="s">
        <v>123</v>
      </c>
      <c r="D3" s="208"/>
      <c r="E3" s="208"/>
      <c r="F3" s="208"/>
      <c r="G3" s="203" t="str">
        <f>Proyecto!K3</f>
        <v>Fecha: 17 de septiembre de 2014</v>
      </c>
      <c r="H3" s="204"/>
    </row>
    <row r="4" spans="2:8" ht="19.5" customHeight="1" thickBot="1">
      <c r="B4" s="77"/>
      <c r="C4" s="207" t="s">
        <v>124</v>
      </c>
      <c r="D4" s="208"/>
      <c r="E4" s="208"/>
      <c r="F4" s="208"/>
      <c r="G4" s="205" t="str">
        <f>Proyecto!K4</f>
        <v>Version 001</v>
      </c>
      <c r="H4" s="206"/>
    </row>
    <row r="5" spans="2:8" ht="21.75" customHeight="1" thickBot="1">
      <c r="B5" s="79"/>
      <c r="C5" s="207" t="s">
        <v>126</v>
      </c>
      <c r="D5" s="208"/>
      <c r="E5" s="208"/>
      <c r="F5" s="208"/>
      <c r="G5" s="203" t="s">
        <v>127</v>
      </c>
      <c r="H5" s="204"/>
    </row>
    <row r="6" ht="21" customHeight="1"/>
    <row r="7" spans="2:8" ht="22.5" customHeight="1">
      <c r="B7" s="196" t="s">
        <v>75</v>
      </c>
      <c r="C7" s="197"/>
      <c r="D7" s="197"/>
      <c r="E7" s="197"/>
      <c r="F7" s="197"/>
      <c r="G7" s="197"/>
      <c r="H7" s="197"/>
    </row>
    <row r="8" spans="2:8" ht="19.5" customHeight="1">
      <c r="B8" s="198" t="s">
        <v>147</v>
      </c>
      <c r="C8" s="198"/>
      <c r="D8" s="198"/>
      <c r="E8" s="198"/>
      <c r="F8" s="198"/>
      <c r="G8" s="198"/>
      <c r="H8" s="198"/>
    </row>
    <row r="9" ht="12.75">
      <c r="B9" s="73"/>
    </row>
    <row r="10" ht="12.75"/>
    <row r="11" spans="2:8" ht="22.5" customHeight="1">
      <c r="B11" s="199" t="s">
        <v>72</v>
      </c>
      <c r="C11" s="200"/>
      <c r="E11" s="196" t="s">
        <v>74</v>
      </c>
      <c r="F11" s="197"/>
      <c r="G11" s="197"/>
      <c r="H11" s="197"/>
    </row>
    <row r="12" ht="12.75"/>
    <row r="13" spans="2:8" ht="20.25" customHeight="1">
      <c r="B13" s="37" t="s">
        <v>6</v>
      </c>
      <c r="C13" s="37" t="s">
        <v>73</v>
      </c>
      <c r="D13" s="74"/>
      <c r="E13" s="37" t="s">
        <v>6</v>
      </c>
      <c r="F13" s="37" t="s">
        <v>73</v>
      </c>
      <c r="G13" s="37" t="s">
        <v>145</v>
      </c>
      <c r="H13" s="37" t="s">
        <v>146</v>
      </c>
    </row>
    <row r="14" spans="2:8" ht="47.25" customHeight="1">
      <c r="B14" s="94" t="s">
        <v>139</v>
      </c>
      <c r="C14" s="94" t="s">
        <v>60</v>
      </c>
      <c r="E14" s="98" t="s">
        <v>144</v>
      </c>
      <c r="F14" s="98" t="s">
        <v>144</v>
      </c>
      <c r="G14" s="98" t="s">
        <v>144</v>
      </c>
      <c r="H14" s="98" t="s">
        <v>144</v>
      </c>
    </row>
    <row r="15" spans="2:8" ht="48">
      <c r="B15" s="94" t="s">
        <v>160</v>
      </c>
      <c r="C15" s="94" t="s">
        <v>61</v>
      </c>
      <c r="E15" s="99"/>
      <c r="F15" s="99"/>
      <c r="G15" s="99"/>
      <c r="H15" s="99"/>
    </row>
    <row r="16" spans="2:8" ht="48">
      <c r="B16" s="94" t="s">
        <v>161</v>
      </c>
      <c r="C16" s="94" t="s">
        <v>62</v>
      </c>
      <c r="E16" s="99"/>
      <c r="F16" s="99"/>
      <c r="G16" s="99"/>
      <c r="H16" s="99"/>
    </row>
    <row r="17" spans="5:8" ht="12.75">
      <c r="E17" s="99"/>
      <c r="F17" s="99"/>
      <c r="G17" s="99"/>
      <c r="H17" s="99"/>
    </row>
    <row r="18" spans="5:8" ht="12.75">
      <c r="E18" s="99"/>
      <c r="F18" s="99"/>
      <c r="G18" s="99"/>
      <c r="H18" s="99"/>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PageLayoutView="0" workbookViewId="0" topLeftCell="A1">
      <selection activeCell="C7" sqref="C7:F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5"/>
      <c r="C2" s="207" t="s">
        <v>121</v>
      </c>
      <c r="D2" s="208"/>
      <c r="E2" s="208"/>
      <c r="F2" s="208"/>
      <c r="G2" s="201" t="str">
        <f>Proyecto!K2</f>
        <v>Codigo: GC-F-015</v>
      </c>
      <c r="H2" s="209"/>
      <c r="I2" s="209"/>
      <c r="J2" s="209"/>
      <c r="K2" s="209"/>
      <c r="L2" s="202"/>
      <c r="U2" s="16"/>
    </row>
    <row r="3" spans="2:21" s="18" customFormat="1" ht="23.25" customHeight="1" thickBot="1">
      <c r="B3" s="77"/>
      <c r="C3" s="207" t="s">
        <v>123</v>
      </c>
      <c r="D3" s="208"/>
      <c r="E3" s="208"/>
      <c r="F3" s="208"/>
      <c r="G3" s="203" t="str">
        <f>Proyecto!K3</f>
        <v>Fecha: 17 de septiembre de 2014</v>
      </c>
      <c r="H3" s="210"/>
      <c r="I3" s="210"/>
      <c r="J3" s="210"/>
      <c r="K3" s="210"/>
      <c r="L3" s="204"/>
      <c r="U3" s="16"/>
    </row>
    <row r="4" spans="2:21" s="18" customFormat="1" ht="24" customHeight="1" thickBot="1">
      <c r="B4" s="77"/>
      <c r="C4" s="207" t="s">
        <v>124</v>
      </c>
      <c r="D4" s="208"/>
      <c r="E4" s="208"/>
      <c r="F4" s="208"/>
      <c r="G4" s="205" t="str">
        <f>Proyecto!K4</f>
        <v>Version 001</v>
      </c>
      <c r="H4" s="211"/>
      <c r="I4" s="211"/>
      <c r="J4" s="211"/>
      <c r="K4" s="211"/>
      <c r="L4" s="206"/>
      <c r="U4" s="16"/>
    </row>
    <row r="5" spans="2:21" s="18" customFormat="1" ht="22.5" customHeight="1" thickBot="1">
      <c r="B5" s="79"/>
      <c r="C5" s="207" t="s">
        <v>126</v>
      </c>
      <c r="D5" s="208"/>
      <c r="E5" s="208"/>
      <c r="F5" s="208"/>
      <c r="G5" s="203" t="s">
        <v>127</v>
      </c>
      <c r="H5" s="210"/>
      <c r="I5" s="210"/>
      <c r="J5" s="210"/>
      <c r="K5" s="210"/>
      <c r="L5" s="204"/>
      <c r="U5" s="16"/>
    </row>
    <row r="6" spans="1:6" ht="5.25" customHeight="1">
      <c r="A6" s="7" t="str">
        <f>Proyecto!$E$7</f>
        <v>Publicación sobre principales pronunciamientos administrativos y normas promovidas por la Superintendencia de Sociedades.</v>
      </c>
      <c r="B6" s="17"/>
      <c r="C6" s="17"/>
      <c r="D6" s="17"/>
      <c r="E6" s="17"/>
      <c r="F6" s="17"/>
    </row>
    <row r="7" spans="2:21" ht="29.25" customHeight="1">
      <c r="B7" s="36" t="s">
        <v>0</v>
      </c>
      <c r="C7" s="185" t="str">
        <f>Proyecto!$E$7</f>
        <v>Publicación sobre principales pronunciamientos administrativos y normas promovidas por la Superintendencia de Sociedades.</v>
      </c>
      <c r="D7" s="186"/>
      <c r="E7" s="186"/>
      <c r="F7" s="187"/>
      <c r="U7" s="1"/>
    </row>
    <row r="8" ht="12">
      <c r="B8" s="18"/>
    </row>
    <row r="9" ht="12"/>
    <row r="10" spans="2:3" ht="18" customHeight="1">
      <c r="B10" s="36" t="s">
        <v>86</v>
      </c>
      <c r="C10" s="23" t="s">
        <v>85</v>
      </c>
    </row>
    <row r="11" ht="6" customHeight="1"/>
    <row r="12" spans="2:3" ht="18" customHeight="1">
      <c r="B12" s="36" t="s">
        <v>47</v>
      </c>
      <c r="C12" s="23">
        <v>0</v>
      </c>
    </row>
    <row r="13" ht="6" customHeight="1"/>
    <row r="14" spans="2:3" ht="18" customHeight="1">
      <c r="B14" s="36" t="s">
        <v>48</v>
      </c>
      <c r="C14" s="23">
        <v>0</v>
      </c>
    </row>
    <row r="15" ht="6" customHeight="1"/>
    <row r="16" spans="2:3" ht="18" customHeight="1">
      <c r="B16" s="36" t="s">
        <v>44</v>
      </c>
      <c r="C16" s="22">
        <v>0</v>
      </c>
    </row>
    <row r="17" ht="6" customHeight="1"/>
    <row r="18" spans="2:3" ht="18" customHeight="1">
      <c r="B18" s="36" t="s">
        <v>45</v>
      </c>
      <c r="C18" s="22">
        <v>0</v>
      </c>
    </row>
    <row r="19" ht="6" customHeight="1"/>
    <row r="20" spans="2:3" ht="18" customHeight="1">
      <c r="B20" s="36" t="s">
        <v>46</v>
      </c>
      <c r="C20" s="22">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5"/>
  <sheetViews>
    <sheetView showGridLines="0" zoomScale="90" zoomScaleNormal="90" zoomScalePageLayoutView="0" workbookViewId="0" topLeftCell="A1">
      <selection activeCell="D7" sqref="D7:H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4.281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23"/>
      <c r="C2" s="224"/>
      <c r="D2" s="214" t="s">
        <v>121</v>
      </c>
      <c r="E2" s="215"/>
      <c r="F2" s="215"/>
      <c r="G2" s="216"/>
      <c r="H2" s="76" t="str">
        <f>Proyecto!K2</f>
        <v>Codigo: GC-F-015</v>
      </c>
      <c r="P2" s="16"/>
    </row>
    <row r="3" spans="2:16" s="12" customFormat="1" ht="23.25" customHeight="1" thickBot="1">
      <c r="B3" s="225"/>
      <c r="C3" s="226"/>
      <c r="D3" s="217" t="s">
        <v>123</v>
      </c>
      <c r="E3" s="218"/>
      <c r="F3" s="218"/>
      <c r="G3" s="219"/>
      <c r="H3" s="80" t="str">
        <f>Proyecto!K3</f>
        <v>Fecha: 17 de septiembre de 2014</v>
      </c>
      <c r="P3" s="16"/>
    </row>
    <row r="4" spans="2:16" s="12" customFormat="1" ht="24" customHeight="1" thickBot="1">
      <c r="B4" s="225"/>
      <c r="C4" s="226"/>
      <c r="D4" s="220" t="s">
        <v>124</v>
      </c>
      <c r="E4" s="221"/>
      <c r="F4" s="221"/>
      <c r="G4" s="222"/>
      <c r="H4" s="78" t="str">
        <f>Proyecto!K4</f>
        <v>Version 001</v>
      </c>
      <c r="P4" s="16"/>
    </row>
    <row r="5" spans="2:16" s="12" customFormat="1" ht="22.5" customHeight="1" thickBot="1">
      <c r="B5" s="227"/>
      <c r="C5" s="228"/>
      <c r="D5" s="217" t="s">
        <v>126</v>
      </c>
      <c r="E5" s="218"/>
      <c r="F5" s="218"/>
      <c r="G5" s="219"/>
      <c r="H5" s="80" t="s">
        <v>127</v>
      </c>
      <c r="P5" s="16"/>
    </row>
    <row r="6" spans="2:8" ht="5.25" customHeight="1">
      <c r="B6" s="5"/>
      <c r="C6" s="5"/>
      <c r="D6" s="5"/>
      <c r="E6" s="5"/>
      <c r="F6" s="20"/>
      <c r="G6" s="5"/>
      <c r="H6" s="5"/>
    </row>
    <row r="7" spans="2:16" ht="29.25" customHeight="1">
      <c r="B7" s="132" t="s">
        <v>0</v>
      </c>
      <c r="C7" s="132"/>
      <c r="D7" s="229" t="str">
        <f>Proyecto!$E$7</f>
        <v>Publicación sobre principales pronunciamientos administrativos y normas promovidas por la Superintendencia de Sociedades.</v>
      </c>
      <c r="E7" s="229"/>
      <c r="F7" s="229"/>
      <c r="G7" s="229"/>
      <c r="H7" s="229"/>
      <c r="P7" s="1"/>
    </row>
    <row r="8" ht="19.5" customHeight="1"/>
    <row r="9" spans="2:8" ht="30" customHeight="1">
      <c r="B9" s="230" t="s">
        <v>37</v>
      </c>
      <c r="C9" s="231"/>
      <c r="D9" s="231"/>
      <c r="E9" s="231"/>
      <c r="F9" s="231"/>
      <c r="G9" s="231"/>
      <c r="H9" s="231"/>
    </row>
    <row r="10" spans="2:16" ht="9.75" customHeight="1">
      <c r="B10" s="226"/>
      <c r="C10" s="226"/>
      <c r="D10" s="226"/>
      <c r="E10" s="226"/>
      <c r="F10" s="226"/>
      <c r="G10" s="226"/>
      <c r="H10" s="226"/>
      <c r="P10" s="1"/>
    </row>
    <row r="11" spans="2:16" ht="25.5" customHeight="1">
      <c r="B11" s="188" t="s">
        <v>6</v>
      </c>
      <c r="C11" s="188"/>
      <c r="D11" s="32" t="s">
        <v>7</v>
      </c>
      <c r="E11" s="34" t="s">
        <v>70</v>
      </c>
      <c r="F11" s="32" t="s">
        <v>11</v>
      </c>
      <c r="G11" s="32" t="s">
        <v>95</v>
      </c>
      <c r="H11" s="32" t="s">
        <v>8</v>
      </c>
      <c r="P11" s="1"/>
    </row>
    <row r="12" spans="2:16" ht="39.75" customHeight="1">
      <c r="B12" s="212" t="s">
        <v>148</v>
      </c>
      <c r="C12" s="213"/>
      <c r="D12" s="100" t="s">
        <v>168</v>
      </c>
      <c r="E12" s="96">
        <v>2201000</v>
      </c>
      <c r="F12" s="101" t="s">
        <v>149</v>
      </c>
      <c r="G12" s="96" t="s">
        <v>93</v>
      </c>
      <c r="H12" s="96" t="s">
        <v>67</v>
      </c>
      <c r="P12" s="1"/>
    </row>
    <row r="13" spans="2:16" ht="44.25" customHeight="1">
      <c r="B13" s="212" t="s">
        <v>163</v>
      </c>
      <c r="C13" s="213"/>
      <c r="D13" s="102" t="s">
        <v>167</v>
      </c>
      <c r="E13" s="96">
        <v>2201000</v>
      </c>
      <c r="F13" s="112" t="s">
        <v>164</v>
      </c>
      <c r="G13" s="96" t="s">
        <v>93</v>
      </c>
      <c r="H13" s="96" t="s">
        <v>67</v>
      </c>
      <c r="P13" s="1"/>
    </row>
    <row r="14" spans="2:16" ht="57" customHeight="1">
      <c r="B14" s="212" t="s">
        <v>162</v>
      </c>
      <c r="C14" s="213"/>
      <c r="D14" s="102" t="s">
        <v>166</v>
      </c>
      <c r="E14" s="96">
        <v>2201000</v>
      </c>
      <c r="F14" s="112" t="s">
        <v>165</v>
      </c>
      <c r="G14" s="96" t="s">
        <v>93</v>
      </c>
      <c r="H14" s="96" t="s">
        <v>67</v>
      </c>
      <c r="P14" s="1"/>
    </row>
    <row r="15" spans="2:16" ht="57" customHeight="1">
      <c r="B15" s="212" t="s">
        <v>173</v>
      </c>
      <c r="C15" s="213"/>
      <c r="D15" s="109" t="s">
        <v>175</v>
      </c>
      <c r="E15" s="111" t="s">
        <v>174</v>
      </c>
      <c r="F15" s="112" t="s">
        <v>174</v>
      </c>
      <c r="G15" s="111" t="s">
        <v>94</v>
      </c>
      <c r="H15" s="111" t="s">
        <v>67</v>
      </c>
      <c r="P15" s="1"/>
    </row>
  </sheetData>
  <sheetProtection/>
  <mergeCells count="14">
    <mergeCell ref="B15:C15"/>
    <mergeCell ref="D2:G2"/>
    <mergeCell ref="D3:G3"/>
    <mergeCell ref="D4:G4"/>
    <mergeCell ref="D5:G5"/>
    <mergeCell ref="B2:C5"/>
    <mergeCell ref="B7:C7"/>
    <mergeCell ref="D7:H7"/>
    <mergeCell ref="B9:H9"/>
    <mergeCell ref="B14:C14"/>
    <mergeCell ref="B11:C11"/>
    <mergeCell ref="B12:C12"/>
    <mergeCell ref="B10:H10"/>
    <mergeCell ref="B13:C13"/>
  </mergeCells>
  <conditionalFormatting sqref="D11:D12 D14">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D13">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16:N65493 I9:N9">
      <formula1>1</formula1>
      <formula2>5</formula2>
    </dataValidation>
  </dataValidations>
  <hyperlinks>
    <hyperlink ref="F12" r:id="rId1" display="aparias@supersociedades.gov.co"/>
    <hyperlink ref="F13" r:id="rId2" display="ingridza@supersociedades.gov.co"/>
    <hyperlink ref="F14" r:id="rId3" display="patriciap@supersociedades.gov.co"/>
    <hyperlink ref="F15" r:id="rId4" display="patriciap@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22"/>
  <sheetViews>
    <sheetView showGridLines="0" zoomScale="90" zoomScaleNormal="90" zoomScalePageLayoutView="0" workbookViewId="0" topLeftCell="A1">
      <selection activeCell="C7" sqref="C7:G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6.421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5"/>
      <c r="C2" s="207" t="s">
        <v>121</v>
      </c>
      <c r="D2" s="208"/>
      <c r="E2" s="208"/>
      <c r="F2" s="208"/>
      <c r="G2" s="82" t="str">
        <f>Proyecto!K2</f>
        <v>Codigo: GC-F-015</v>
      </c>
      <c r="H2" s="81"/>
      <c r="P2" s="16"/>
    </row>
    <row r="3" spans="2:16" s="12" customFormat="1" ht="23.25" customHeight="1" thickBot="1">
      <c r="B3" s="77"/>
      <c r="C3" s="207" t="s">
        <v>123</v>
      </c>
      <c r="D3" s="208"/>
      <c r="E3" s="208"/>
      <c r="F3" s="208"/>
      <c r="G3" s="80" t="str">
        <f>Proyecto!K3</f>
        <v>Fecha: 17 de septiembre de 2014</v>
      </c>
      <c r="H3" s="81"/>
      <c r="P3" s="16"/>
    </row>
    <row r="4" spans="2:16" s="12" customFormat="1" ht="24" customHeight="1" thickBot="1">
      <c r="B4" s="77"/>
      <c r="C4" s="207" t="s">
        <v>124</v>
      </c>
      <c r="D4" s="208"/>
      <c r="E4" s="208"/>
      <c r="F4" s="208"/>
      <c r="G4" s="80" t="str">
        <f>Proyecto!K4</f>
        <v>Version 001</v>
      </c>
      <c r="H4" s="81"/>
      <c r="P4" s="16"/>
    </row>
    <row r="5" spans="2:16" s="12" customFormat="1" ht="22.5" customHeight="1" thickBot="1">
      <c r="B5" s="79"/>
      <c r="C5" s="207" t="s">
        <v>126</v>
      </c>
      <c r="D5" s="208"/>
      <c r="E5" s="208"/>
      <c r="F5" s="208"/>
      <c r="G5" s="83" t="s">
        <v>127</v>
      </c>
      <c r="H5" s="81"/>
      <c r="P5" s="16"/>
    </row>
    <row r="6" spans="2:6" ht="5.25" customHeight="1">
      <c r="B6" s="5"/>
      <c r="C6" s="5"/>
      <c r="D6" s="20"/>
      <c r="E6" s="5"/>
      <c r="F6" s="5"/>
    </row>
    <row r="7" spans="2:16" ht="29.25" customHeight="1">
      <c r="B7" s="36" t="s">
        <v>0</v>
      </c>
      <c r="C7" s="185" t="str">
        <f>Proyecto!$E$7</f>
        <v>Publicación sobre principales pronunciamientos administrativos y normas promovidas por la Superintendencia de Sociedades.</v>
      </c>
      <c r="D7" s="186"/>
      <c r="E7" s="186"/>
      <c r="F7" s="186"/>
      <c r="G7" s="187"/>
      <c r="P7" s="1"/>
    </row>
    <row r="8" spans="2:16" ht="6.75" customHeight="1">
      <c r="B8" s="8"/>
      <c r="C8" s="9"/>
      <c r="D8" s="9"/>
      <c r="E8" s="9"/>
      <c r="F8" s="9"/>
      <c r="P8" s="1"/>
    </row>
    <row r="9" spans="2:3" ht="12">
      <c r="B9" s="143"/>
      <c r="C9" s="143"/>
    </row>
    <row r="10" spans="2:7" ht="20.25" customHeight="1">
      <c r="B10" s="232" t="s">
        <v>16</v>
      </c>
      <c r="C10" s="233"/>
      <c r="D10" s="233"/>
      <c r="E10" s="233"/>
      <c r="F10" s="233"/>
      <c r="G10" s="234"/>
    </row>
    <row r="11" ht="15" customHeight="1"/>
    <row r="12" spans="2:7" ht="24.75" customHeight="1">
      <c r="B12" s="33" t="s">
        <v>87</v>
      </c>
      <c r="C12" s="35" t="s">
        <v>17</v>
      </c>
      <c r="D12" s="35" t="s">
        <v>18</v>
      </c>
      <c r="E12" s="35" t="s">
        <v>19</v>
      </c>
      <c r="F12" s="35" t="s">
        <v>20</v>
      </c>
      <c r="G12" s="35" t="s">
        <v>21</v>
      </c>
    </row>
    <row r="13" spans="2:16" s="106" customFormat="1" ht="51" customHeight="1">
      <c r="B13" s="107" t="s">
        <v>151</v>
      </c>
      <c r="C13" s="107" t="s">
        <v>97</v>
      </c>
      <c r="D13" s="107" t="s">
        <v>150</v>
      </c>
      <c r="E13" s="107" t="s">
        <v>115</v>
      </c>
      <c r="F13" s="107" t="s">
        <v>160</v>
      </c>
      <c r="G13" s="107" t="s">
        <v>176</v>
      </c>
      <c r="P13" s="108"/>
    </row>
    <row r="14" spans="2:16" s="106" customFormat="1" ht="65.25" customHeight="1">
      <c r="B14" s="107" t="s">
        <v>163</v>
      </c>
      <c r="C14" s="107" t="s">
        <v>97</v>
      </c>
      <c r="D14" s="107" t="s">
        <v>150</v>
      </c>
      <c r="E14" s="107" t="s">
        <v>115</v>
      </c>
      <c r="F14" s="107" t="s">
        <v>161</v>
      </c>
      <c r="G14" s="107" t="s">
        <v>176</v>
      </c>
      <c r="P14" s="108"/>
    </row>
    <row r="16" ht="12.75">
      <c r="C16" s="26"/>
    </row>
    <row r="17" ht="12.75">
      <c r="C17" s="26"/>
    </row>
    <row r="18" ht="12.75">
      <c r="C18" s="29"/>
    </row>
    <row r="19" ht="12.75">
      <c r="C19" s="29"/>
    </row>
    <row r="20" ht="12.75">
      <c r="C20" s="29"/>
    </row>
    <row r="21" ht="12.75">
      <c r="C21" s="29"/>
    </row>
    <row r="22" ht="12.75">
      <c r="C22" s="29"/>
    </row>
  </sheetData>
  <sheetProtection/>
  <mergeCells count="7">
    <mergeCell ref="B10:G10"/>
    <mergeCell ref="B9:C9"/>
    <mergeCell ref="C2:F2"/>
    <mergeCell ref="C3:F3"/>
    <mergeCell ref="C4:F4"/>
    <mergeCell ref="C5:F5"/>
    <mergeCell ref="C7:G7"/>
  </mergeCells>
  <dataValidations count="1">
    <dataValidation type="whole" allowBlank="1" showInputMessage="1" showErrorMessage="1" sqref="E9 E15:E65500 G15:G65500 G11 G9 H9:N6550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3"/>
  <sheetViews>
    <sheetView showGridLines="0" zoomScale="90" zoomScaleNormal="90" zoomScalePageLayoutView="0" workbookViewId="0" topLeftCell="A1">
      <selection activeCell="C7" sqref="C7:H7"/>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5"/>
      <c r="C2" s="207" t="s">
        <v>121</v>
      </c>
      <c r="D2" s="208"/>
      <c r="E2" s="208"/>
      <c r="F2" s="208"/>
      <c r="G2" s="201" t="str">
        <f>Proyecto!K2</f>
        <v>Codigo: GC-F-015</v>
      </c>
      <c r="H2" s="202"/>
      <c r="J2" s="11"/>
      <c r="K2" s="11"/>
      <c r="L2" s="11"/>
      <c r="M2" s="15"/>
      <c r="W2" s="16"/>
    </row>
    <row r="3" spans="2:23" s="12" customFormat="1" ht="23.25" customHeight="1" thickBot="1">
      <c r="B3" s="77"/>
      <c r="C3" s="207" t="s">
        <v>123</v>
      </c>
      <c r="D3" s="208"/>
      <c r="E3" s="208"/>
      <c r="F3" s="208"/>
      <c r="G3" s="203" t="str">
        <f>Proyecto!K3</f>
        <v>Fecha: 17 de septiembre de 2014</v>
      </c>
      <c r="H3" s="204"/>
      <c r="J3" s="11"/>
      <c r="K3" s="11"/>
      <c r="L3" s="11"/>
      <c r="M3" s="15"/>
      <c r="W3" s="16"/>
    </row>
    <row r="4" spans="2:23" s="12" customFormat="1" ht="24" customHeight="1" thickBot="1">
      <c r="B4" s="77"/>
      <c r="C4" s="207" t="s">
        <v>124</v>
      </c>
      <c r="D4" s="208"/>
      <c r="E4" s="208"/>
      <c r="F4" s="208"/>
      <c r="G4" s="205" t="str">
        <f>Proyecto!K4</f>
        <v>Version 001</v>
      </c>
      <c r="H4" s="206"/>
      <c r="J4" s="11"/>
      <c r="M4" s="15"/>
      <c r="W4" s="16"/>
    </row>
    <row r="5" spans="2:23" s="12" customFormat="1" ht="22.5" customHeight="1" thickBot="1">
      <c r="B5" s="79"/>
      <c r="C5" s="207" t="s">
        <v>126</v>
      </c>
      <c r="D5" s="208"/>
      <c r="E5" s="208"/>
      <c r="F5" s="208"/>
      <c r="G5" s="203" t="s">
        <v>127</v>
      </c>
      <c r="H5" s="204"/>
      <c r="J5" s="11"/>
      <c r="M5" s="11"/>
      <c r="W5" s="16"/>
    </row>
    <row r="6" spans="2:8" ht="5.25" customHeight="1">
      <c r="B6" s="5"/>
      <c r="C6" s="5"/>
      <c r="D6" s="5"/>
      <c r="E6" s="5"/>
      <c r="F6" s="5"/>
      <c r="G6" s="5"/>
      <c r="H6" s="5"/>
    </row>
    <row r="7" spans="2:23" ht="29.25" customHeight="1">
      <c r="B7" s="39" t="s">
        <v>0</v>
      </c>
      <c r="C7" s="185" t="str">
        <f>Proyecto!$E$7</f>
        <v>Publicación sobre principales pronunciamientos administrativos y normas promovidas por la Superintendencia de Sociedades.</v>
      </c>
      <c r="D7" s="186"/>
      <c r="E7" s="186"/>
      <c r="F7" s="186"/>
      <c r="G7" s="186"/>
      <c r="H7" s="187"/>
      <c r="W7" s="1"/>
    </row>
    <row r="8" ht="12"/>
    <row r="9" spans="2:8" ht="15" customHeight="1">
      <c r="B9" s="190" t="s">
        <v>9</v>
      </c>
      <c r="C9" s="190"/>
      <c r="D9" s="190"/>
      <c r="E9" s="190"/>
      <c r="F9" s="190"/>
      <c r="G9" s="190"/>
      <c r="H9" s="190"/>
    </row>
    <row r="10" ht="15" customHeight="1"/>
    <row r="11" spans="2:8" ht="33.75" customHeight="1">
      <c r="B11" s="188" t="s">
        <v>88</v>
      </c>
      <c r="C11" s="188"/>
      <c r="D11" s="32" t="s">
        <v>28</v>
      </c>
      <c r="E11" s="32" t="s">
        <v>10</v>
      </c>
      <c r="F11" s="44" t="s">
        <v>12</v>
      </c>
      <c r="G11" s="32" t="s">
        <v>13</v>
      </c>
      <c r="H11" s="32" t="s">
        <v>120</v>
      </c>
    </row>
    <row r="12" spans="2:8" ht="72">
      <c r="B12" s="157" t="s">
        <v>171</v>
      </c>
      <c r="C12" s="157"/>
      <c r="D12" s="31"/>
      <c r="E12" s="30" t="s">
        <v>172</v>
      </c>
      <c r="F12" s="30" t="s">
        <v>190</v>
      </c>
      <c r="G12" s="38"/>
      <c r="H12" s="110" t="s">
        <v>190</v>
      </c>
    </row>
    <row r="13" spans="2:8" ht="18" customHeight="1">
      <c r="B13" s="157"/>
      <c r="C13" s="157"/>
      <c r="D13" s="31"/>
      <c r="E13" s="31"/>
      <c r="F13" s="30"/>
      <c r="G13" s="38"/>
      <c r="H13" s="31"/>
    </row>
  </sheetData>
  <sheetProtection/>
  <mergeCells count="13">
    <mergeCell ref="B12:C12"/>
    <mergeCell ref="B13:C13"/>
    <mergeCell ref="B9:H9"/>
    <mergeCell ref="B11:C11"/>
    <mergeCell ref="C7:H7"/>
    <mergeCell ref="C5:F5"/>
    <mergeCell ref="G5:H5"/>
    <mergeCell ref="C2:F2"/>
    <mergeCell ref="G2:H2"/>
    <mergeCell ref="C3:F3"/>
    <mergeCell ref="G3:H3"/>
    <mergeCell ref="C4:F4"/>
    <mergeCell ref="G4:H4"/>
  </mergeCells>
  <conditionalFormatting sqref="E1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8:G8 I8:M65498 O8:U65498 F14:G6549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NV5X2DCNMZXR-567313764-123</vt:lpwstr>
  </property>
  <property fmtid="{D5CDD505-2E9C-101B-9397-08002B2CF9AE}" pid="8" name="_dlc_DocIdItemGuid">
    <vt:lpwstr>2009fe06-8e89-454a-adf6-9e7007f90d81</vt:lpwstr>
  </property>
  <property fmtid="{D5CDD505-2E9C-101B-9397-08002B2CF9AE}" pid="9" name="_dlc_DocIdUrl">
    <vt:lpwstr>https://www.supersociedades.gov.co/superintendencia/oficina-asesora-de-planeacion/planesdeaccion/_layouts/15/DocIdRedir.aspx?ID=NV5X2DCNMZXR-567313764-123, NV5X2DCNMZXR-567313764-123</vt:lpwstr>
  </property>
</Properties>
</file>