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60" windowHeight="7890" tabRatio="803"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 r:id="rId17"/>
    <externalReference r:id="rId18"/>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Humanos'!$B$2:$G$21</definedName>
    <definedName name="_xlnm.Print_Area" localSheetId="8">'Requerimientos'!$B$2:$H$21</definedName>
    <definedName name="_xlnm.Print_Area" localSheetId="11">'Riesgos-Cronograma'!$B$2:$P$32</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<sst xmlns="http://schemas.openxmlformats.org/spreadsheetml/2006/main" count="449" uniqueCount="270">
  <si>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</si>
  <si>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</si>
  <si>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</si>
  <si>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</si>
  <si>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</si>
  <si>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</si>
  <si>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</si>
  <si>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</si>
  <si>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</si>
  <si>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</si>
  <si>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</si>
  <si>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</si>
  <si>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</si>
  <si>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</si>
  <si>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</si>
  <si>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</si>
  <si>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</si>
  <si>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</si>
  <si>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</si>
  <si>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</si>
  <si>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</si>
  <si>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</si>
  <si>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</si>
  <si>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</si>
  <si>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</si>
  <si>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</si>
  <si>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</si>
  <si>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</si>
  <si>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</si>
  <si>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</si>
  <si>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</si>
  <si>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</si>
  <si>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</si>
  <si>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</si>
  <si>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</si>
  <si>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</si>
  <si>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</si>
  <si>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</si>
  <si>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</si>
  <si>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</si>
  <si>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</si>
  <si>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</si>
  <si>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</si>
  <si>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</si>
  <si>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</si>
  <si>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</si>
  <si>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</si>
  <si>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</si>
  <si>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</si>
  <si>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</si>
  <si>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</si>
  <si>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</si>
  <si>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</si>
  <si>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</si>
  <si>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</si>
  <si>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</si>
  <si>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</si>
  <si>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</si>
  <si>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</si>
  <si>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</si>
  <si>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</si>
  <si>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</si>
  <si>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</si>
  <si>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</si>
  <si>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</si>
  <si>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</si>
  <si>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</si>
  <si>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</si>
  <si>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</si>
  <si>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</si>
  <si>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</si>
  <si>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</si>
  <si>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</si>
  <si>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</si>
  <si>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</si>
  <si>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</si>
  <si>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</si>
  <si>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</si>
  <si>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</si>
  <si>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</si>
  <si>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</si>
  <si>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</si>
  <si>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</si>
  <si>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</si>
  <si>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</si>
  <si>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</si>
  <si>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</si>
  <si>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</si>
  <si>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</si>
  <si>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</si>
  <si>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</si>
  <si>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</si>
  <si>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</si>
  <si>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</si>
  <si>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</si>
  <si>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</si>
  <si>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</si>
  <si>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</si>
  <si>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</si>
  <si>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</si>
  <si>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</si>
  <si>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</si>
  <si>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</si>
  <si>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</si>
  <si>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</si>
  <si>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</si>
  <si>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</si>
  <si>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</si>
  <si>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</si>
  <si>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</si>
  <si>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</si>
  <si>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</si>
  <si>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</si>
  <si>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</si>
  <si>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</si>
  <si>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</si>
  <si>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</si>
  <si>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</si>
  <si>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</si>
  <si>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</si>
  <si>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</si>
  <si>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</si>
  <si>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</si>
  <si>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</si>
  <si>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</si>
  <si>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</si>
  <si>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</si>
  <si>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</si>
  <si>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</si>
  <si>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</si>
  <si>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</si>
  <si>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</si>
  <si>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</si>
  <si>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</si>
  <si>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</si>
  <si>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</si>
  <si>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</si>
  <si>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</si>
  <si>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</si>
  <si>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Sistema de información empresarial fase III</t>
  </si>
  <si>
    <t>Producir y suministrar, a partir de los reportes de los supervisados, información útil, confiable y de calidad para la toma de decisiones y para el ejercicio de la función de fiscalización</t>
  </si>
  <si>
    <t>Porcentaje (%)</t>
  </si>
  <si>
    <t>Entregas en Fechas
_____________________________
Entregas Programadas</t>
  </si>
  <si>
    <t>Dr. Juan Antonio Duque Duque</t>
  </si>
  <si>
    <t>Fabian Ulises Velandia Soto</t>
  </si>
  <si>
    <t>Dr. Juan Antonío Duque Duque</t>
  </si>
  <si>
    <t>Ing. Amanda Rocio Fernández Rico</t>
  </si>
  <si>
    <t>Supervisor</t>
  </si>
  <si>
    <t>Ing. Fabian Ulises Velandia</t>
  </si>
  <si>
    <t>Gerente de Proyecto</t>
  </si>
  <si>
    <t>Gestor de Infraestructura</t>
  </si>
  <si>
    <t>Ing. Rigoberto Preciado Quintero</t>
  </si>
  <si>
    <t>Ing. Carlos Enrique Polania</t>
  </si>
  <si>
    <t>Ing. Hector Gerardo Guerrero Garcia</t>
  </si>
  <si>
    <t>Dr. Juan Antonio Duque</t>
  </si>
  <si>
    <t>Delegatura de AEC</t>
  </si>
  <si>
    <t>Director de Informática y Desarrollo</t>
  </si>
  <si>
    <t>Usuarios finales</t>
  </si>
  <si>
    <t>Usuarios finales Externos</t>
  </si>
  <si>
    <t>Usuarios finales Internos</t>
  </si>
  <si>
    <t>Coordinadora Arquitectura de Datos</t>
  </si>
  <si>
    <t>Revisión relacionada con toma de decisiones e Informar avances del mismo.</t>
  </si>
  <si>
    <t>Solicitar apoyo a nivel técnico.</t>
  </si>
  <si>
    <t>Usuarios Finales Internos</t>
  </si>
  <si>
    <t>Informar sobre el desarrollo y puesta en producción del proyecto</t>
  </si>
  <si>
    <t>Usuarios Finales Externos</t>
  </si>
  <si>
    <t>Informar el desarrollo y puesta en producción del proyecto</t>
  </si>
  <si>
    <t>Informar, solicitar apoyo y tomar decisiones</t>
  </si>
  <si>
    <t>Gerente del proyecto</t>
  </si>
  <si>
    <t>Superintendente de Sociedades</t>
  </si>
  <si>
    <t>Que no se cuente con el presupuesto requerido para su desarrollo a partir del Estudio de Mercado recibido por los proponentes.
No contar con el tiempo de ejecución del proyecto necesario a partir de las necesidades requeridas para el proyecto.</t>
  </si>
  <si>
    <t>Se cuenta con las estructuras de datos de los origenes de información definidos para la implementación del proyecto.
Se cuenta con la infraestructura y licenciamiento para la ejecución del proyecto.</t>
  </si>
  <si>
    <t>Sitio web que permita consultar la informacion reportada a la entidad bajo norma internacional de informacion financiera.
Revision de los interesados en el tiempo debido los documentos que soporten la realización de cada entregable de las fases para el proyecto.</t>
  </si>
  <si>
    <t>Estudio de conveniencia</t>
  </si>
  <si>
    <t>Contrato adjudicado</t>
  </si>
  <si>
    <t>Contrato firmado</t>
  </si>
  <si>
    <t>No contar con el recurso humano necesario para el desarrollo de las actividades que se requieren en el proyecto en cuanto a implementación de las políticas y procedimientos y la gestión del cambio organizacional</t>
  </si>
  <si>
    <t>Realizar una correcta planeación del recurso humano requerido para las actividades del proyecto; a través del análisis de interesados.</t>
  </si>
  <si>
    <t>Gerente de  Proyecto Contratista / Gerente de  Proyecto SuperSociedades</t>
  </si>
  <si>
    <t>Los entregables no cubren las espectativas de los interesados</t>
  </si>
  <si>
    <t>Definir claramente los criterios de aceptación</t>
  </si>
  <si>
    <t>Altos tiempos de respuesta de las áreas usuarias, para atender requerimientos de información para el proyecto</t>
  </si>
  <si>
    <t xml:space="preserve">Involucrar desde el principio a todo el equipo de trabajo que sea requerido. </t>
  </si>
  <si>
    <t>Gerente de  Proyecto SuperSociedades</t>
  </si>
  <si>
    <t>Contar con la información de vacaciones de los integrantes claves del equipo de proyecto. En caso dado que un funcionario se encuentre en vacaciones delegará a un suplente del área con la potestad para toma de decisiones frente a las actividades propuestas en el proyecto.</t>
  </si>
  <si>
    <t>Gerente de Proyecto SuperSociedades</t>
  </si>
  <si>
    <t>Desinterés, poca participación e indisponibilidad de los líderes involucrados en las actividades definidas para la implementación del del sistema en Supersociedades</t>
  </si>
  <si>
    <t xml:space="preserve">Acotar el alcance a las áreas que tengan mayor participación y establecer prioridades al respecto. Involucrar desde el principio a todo el equipo de trabajo que sea requerido. </t>
  </si>
  <si>
    <t>Gerente de Proyecto   SuperSociedades / Sponsor</t>
  </si>
  <si>
    <t>Estimación y planeación inexacta del cronograma, que retrase la duración del proyecto</t>
  </si>
  <si>
    <t>Hacer seguimiento y control semanal y alertar sobre desfases mostrando los impactos y acciones a realizar para mejorar la situación.</t>
  </si>
  <si>
    <t>Gerente de Proyecto Contratista</t>
  </si>
  <si>
    <t>Convocar a reuniones sin objetivos claros, generando sobrecarga de trabajo y pérdida de tiempo.</t>
  </si>
  <si>
    <t>Establecer una agenda clara y objetivos claros con reglas establecidas para todas las reuniones. Contar con personal dedicado para el desarrollo de las actividades del proyecto.</t>
  </si>
  <si>
    <t>Demora en la revisión de los diferentes entregables</t>
  </si>
  <si>
    <t>Generar documentos claros, concretos y de fácil lectura. 
Realizar sesión con integrantes de equipo de trabajo  para socialización de los resultados.</t>
  </si>
  <si>
    <t>Alta carga de las personas involucradas en el proyecto que no le permiten atender las actividades del mismo</t>
  </si>
  <si>
    <t>Involucrar o contratar recursos adicionales como parte del proyecto para atender las actividades del mismo</t>
  </si>
  <si>
    <t>Sponsor / Gerente de Proyecto SuperSociedades</t>
  </si>
  <si>
    <t>Reprogramaciones de reuniones de levantamiento de información, realización de actividades de implementación, o No asistenacia a  reuniones o talleres convocados en el proyecto afectando las atapas del cronograma.</t>
  </si>
  <si>
    <t>Realizar una agenda de reuniones con la debida anticipación con el fin de que los involucrados tengan el tiempo y la disposición para atender las reuniones del proyecto</t>
  </si>
  <si>
    <t>Gerente Contratista / Gerente de Proyecto SuperSociedades  / Líderes de Proyecto</t>
  </si>
  <si>
    <t>Que las definiciones que ya fueron aprobadas en el pasado,  se discutan y se sometan a modificaciones o ajustes, generando reprocesos en las actividades ya realizadas.</t>
  </si>
  <si>
    <t>Retroalimentar a las diferentes áreas de la organización involucradas sobre los temas relevantes del proyecto y los resultados del mismo</t>
  </si>
  <si>
    <t>Gerente de Proyecto SuoerSociedades / Líderes de Proyecto</t>
  </si>
  <si>
    <t>Que no exista la adecuada alineación con los proyectos de BI y de Calidad del Datos, estableciendo esfuerzos duplicados o no controlados desde arquitectura de datos.</t>
  </si>
  <si>
    <t>Seguimiento a las inciativas desde un mismo punto;  que permita mantener la visión completa y holistica de los diferentes proyectos relacionados.</t>
  </si>
  <si>
    <t xml:space="preserve">Gerente de Proyecto (Contratista-SuperSociedades) / Comité institucional de desarrollo administrativo </t>
  </si>
  <si>
    <t>Altos tiempos de respuesta para los estudio de mercado por parte de terceros</t>
  </si>
  <si>
    <t>Realizar contacto con proveedores con anterioridad y enviar información con tiempo,  prestando el suficiente acompañamiento al proveedor en caso de preguntas.</t>
  </si>
  <si>
    <t>Demoras en la ejecución de actividades planeadas e incumplimiento de compromisos por la no disponibilidad de los recursos requeridos (líderes) por parte de la Superintendencia de Sociedades o que éstos no cuenten con la dedicación mínima necesaria de acuerdo con el plan de trabajo definido, lo que ocasionaría atrasos y desfases entre lo ejecutado frente a lo planeado de acuerdo al plan del proyecto.</t>
  </si>
  <si>
    <t>Realizar un acuerdo para comprometer a los recursos requeridos por parte de la Superintendencia para llevar a cabo el proyecto. Mediante mecanismos de seguimiento y control del proyecto realizar evaluación permanente e informar oportunamente cuando el incumplimiento de estos compromisos puedan comprometer la ejecución de las próximas actividades con el fin de buscar alternativas de solución. Seguimiento en los comitéssobre la disponibilidad de los recursos de acuerdo a las próximas actividades a ejecutar</t>
  </si>
  <si>
    <t>Gerente de Proyecto (Contratista-SuperSociedades)</t>
  </si>
  <si>
    <t>Comprension del modelo de datos de SIRFIN dada su complejidad del estándar XBRL el cual es un diseño basado en metadatos</t>
  </si>
  <si>
    <t>Reuniones de entendimiento y contextualizacion con funcionarios de la entidad, realizar contacto con proveedores de SIRFIN, creación de consultas o de vistas que arrojen la información requerida por la Fase III del SIE</t>
  </si>
  <si>
    <t>Presestar información financiera reportada en el aplicativo STORM bajo norma local (2649).
De acuerdo al principio de tecnologia numero uno, definido por aquitectura empresarial la solucion debe alinearse con la plataforma tecnológica Target definida por la entidad.</t>
  </si>
  <si>
    <t>Suministrar al público la información financiera reportada a la entidad por las sociedades requeridas que no sea de reserva</t>
  </si>
  <si>
    <t>RSIE1</t>
  </si>
  <si>
    <t>RSIE2</t>
  </si>
  <si>
    <t>RSIE3</t>
  </si>
  <si>
    <t>RSIE4</t>
  </si>
  <si>
    <t>RSIE5</t>
  </si>
  <si>
    <t>RSIE6</t>
  </si>
  <si>
    <t>RSIE7</t>
  </si>
  <si>
    <t>RSIE8</t>
  </si>
  <si>
    <t>Camilo Eduardo Leon</t>
  </si>
  <si>
    <t>Mejoramiento al modelo de inteligencia de negocios implementado y sitio web de acuerdo a las necesidades de la entidad.</t>
  </si>
  <si>
    <t>Definir un sistema que sea administrable, escalable y de fácil parametrización para publicar información.</t>
  </si>
  <si>
    <t>$500.000.000 (Estimado)</t>
  </si>
  <si>
    <t>Además de proveer la información financiera, en esta etapa del proyecto se presentarán los anexos reportados por las sociedades. Esta información será actualizada cada 24 horas una vez se realice su primera publicación.</t>
  </si>
  <si>
    <t xml:space="preserve">Implementar un sistema administrable y parametrizable, soportado en un modelo analítico que permita cumplir las funciones misionales de la Superintendencia de Sociedades. </t>
  </si>
  <si>
    <t xml:space="preserve">Ing. Amanda Rocio fernández Rico
Ing. Fabián ulises Velandia
</t>
  </si>
  <si>
    <t>Implementar estrategias y herramientas que permitan un fácil Acceso, navegación y consulta de información</t>
  </si>
  <si>
    <t>Visualizar mediante reportes en sitio web los anexos de carácter público, reportados a la entidad.</t>
  </si>
  <si>
    <r>
      <t>Diseñar e implementar reportes para los</t>
    </r>
    <r>
      <rPr>
        <b/>
        <sz val="9"/>
        <rFont val="Arial"/>
        <family val="2"/>
      </rPr>
      <t xml:space="preserve"> anexos financieros</t>
    </r>
    <r>
      <rPr>
        <sz val="9"/>
        <rFont val="Arial"/>
        <family val="2"/>
      </rPr>
      <t xml:space="preserve"> que faciliten a la gerencia, empresarios y ciudadanía en general, consultar e identificar el estado empresarial de las sociedades supervisadas por la entidad</t>
    </r>
  </si>
  <si>
    <t>Código: GC-F-015</t>
  </si>
  <si>
    <t>Versión 001</t>
  </si>
  <si>
    <t>Brindar un punto de publicación y consulta de información no reservada, reportada a la entidad mediante el estándar de información XBRL y bajo Norma Internacional de información financiera</t>
  </si>
  <si>
    <t>Líder funcional</t>
  </si>
  <si>
    <t>Líder Técnico</t>
  </si>
  <si>
    <t>teléfono</t>
  </si>
  <si>
    <t>Neila Patricia Caceres</t>
  </si>
  <si>
    <t>Grupo de Estudio Económicos y Financieros</t>
  </si>
  <si>
    <t>Descarga de archivo XBRL reportado por cada sociedad con información financiera que no sea de reserva</t>
  </si>
  <si>
    <t>Entendimiento técnico y funcional con funcionarios de la entidad que permita garantizar la integración y publicación de nuevas taxonomías a través de reportes</t>
  </si>
  <si>
    <t>Garantía y soporte, técnico y funcional del sistema hasta diciembre del 2018</t>
  </si>
  <si>
    <t>Configuracion y parametrizacion de un sistema administrable, soportado en un modelo analítico, para el diseño e implementacion de reportes para los anexos financieros que no son de reserva reportados a la entidad mediante el estándar de información XBRL y bajo Norma Internacional de información financiera, que faciliten a la gerencia, empresarios y ciudadanía en general, consultar, identificar y descargar la informacion de las sociedades supervisadas por la entidad</t>
  </si>
  <si>
    <t>1. Reportes para anexos reportados a la entidad.
2. Funcionalidad de descarga de archivos reportados por las sociedades en el estandar XBRL, restringiendo la informacion de reserva
3. Configuracion de un sistema administrable y parametrizable.</t>
  </si>
  <si>
    <t>Coordinar la determinación de políticas y estándares en términos de estructura, registro, modificación y reporte de los datos utilizados, para garantizar que la información que se obtiene de ellos sea consistente y confiable.</t>
  </si>
  <si>
    <t>Planeación del Proyecto y Generación de Estudio de Conveniencia</t>
  </si>
  <si>
    <t>Ejecución del contrato: 
Etapa 1: Levantamiento de Información.</t>
  </si>
  <si>
    <t>Ejecución del contrato:
Etapa 2: Implementación</t>
  </si>
  <si>
    <t>Ejecución del contrato:
Etapa 3: Estabilización y pruebas</t>
  </si>
  <si>
    <t>Ejecución del contrato:
Etapa 4: Despliegue y Monitoreo</t>
  </si>
  <si>
    <t>Fabian Ulises Velandia Soto
Rigoberto Preciado Quintero</t>
  </si>
  <si>
    <t>Documento que soporte la finalizacion de Etapa 1 con todos los documentos soportes</t>
  </si>
  <si>
    <t>Documento que soporte la finalizacion de Etapa 2 con todos los documentos soportes</t>
  </si>
  <si>
    <t>Documento que soporte la finalizacion de Etapa 4 con todos los documentos soportes y el sitio ajustado en producción. Http://sie.supersociedades.gov.co</t>
  </si>
  <si>
    <t>Documento que soporte la finalizacion de Etapa 3 con todos los documentos soportes y puesta en preproducción para pruebas http://ssshp23:60 o http://ssshp24:60</t>
  </si>
  <si>
    <t>Vacaciones de alguno de los interesados del proyecto por parte de Supersociedades</t>
  </si>
  <si>
    <t>Toda comunicación con los interesados se canalizara a través del gerente del proyecto y las instrucciones al líder funcional, las dara directamente el gerente del proyecto.</t>
  </si>
  <si>
    <t>NA</t>
  </si>
  <si>
    <t xml:space="preserve">220 1000 </t>
  </si>
  <si>
    <t>Jduque@SUPERSOCIEDADES.GOV.CO</t>
  </si>
  <si>
    <t>carlosPF@SUPERSOCIEDADES.GOV.CO</t>
  </si>
  <si>
    <t>NeilaCV@SUPERSOCIEDADES.GOV.CO</t>
  </si>
  <si>
    <t>AmandaF@SUPERSOCIEDADES.GOV.CO</t>
  </si>
  <si>
    <t xml:space="preserve">Mail </t>
  </si>
  <si>
    <t>Documento</t>
  </si>
  <si>
    <t>Citación Reunion</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</si>
</sst>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 numFmtId="165" formatCode="[$$-240A]#,##0"/>
    <numFmt numFmtId="166" formatCode="dd\-mm\-yy"/>
  </numFmts>
  <fonts count="62">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9"/>
      <color indexed="8"/>
      <name val="Verdana"/>
      <family val="2"/>
    </font>
    <font>
      <sz val="11"/>
      <name val="Arial"/>
      <family val="2"/>
    </font>
    <font>
      <b/>
      <sz val="11"/>
      <name val="Arial"/>
      <family val="2"/>
    </font>
    <font>
      <sz val="12"/>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sz val="9"/>
      <color rgb="FF000000"/>
      <name val="Verdana"/>
      <family val="2"/>
    </font>
    <font>
      <sz val="11"/>
      <color theme="1"/>
      <name val="Arial"/>
      <family val="2"/>
    </font>
    <font>
      <sz val="9"/>
      <color theme="1"/>
      <name val="Verdana"/>
      <family val="2"/>
    </font>
    <font>
      <sz val="11"/>
      <color rgb="FF00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3" fillId="0" borderId="9" applyNumberFormat="0" applyFill="0" applyAlignment="0" applyProtection="0"/>
  </cellStyleXfs>
  <cellXfs count="280">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2"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2" applyFont="1" applyFill="1" applyBorder="1" applyAlignment="1" applyProtection="1">
      <alignment horizontal="center" vertical="center"/>
      <protection/>
    </xf>
    <xf numFmtId="0" fontId="52" fillId="0" borderId="0" xfId="0" applyFont="1" applyBorder="1" applyAlignment="1">
      <alignment horizontal="center" vertical="center"/>
    </xf>
    <xf numFmtId="0" fontId="4" fillId="0" borderId="0" xfId="0" applyFont="1" applyBorder="1" applyAlignment="1">
      <alignment/>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3" fillId="34" borderId="10" xfId="45" applyFont="1" applyFill="1" applyBorder="1" applyAlignment="1">
      <alignment horizontal="center" vertical="center"/>
    </xf>
    <xf numFmtId="0" fontId="6" fillId="0" borderId="0" xfId="52"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4" fillId="35" borderId="11" xfId="0" applyFont="1" applyFill="1" applyBorder="1" applyAlignment="1">
      <alignment horizontal="center" vertical="center" wrapText="1"/>
    </xf>
    <xf numFmtId="0" fontId="54" fillId="35" borderId="0" xfId="0" applyFont="1" applyFill="1" applyAlignment="1">
      <alignment horizontal="center" vertical="center" wrapText="1"/>
    </xf>
    <xf numFmtId="0" fontId="54" fillId="35" borderId="11" xfId="0" applyFont="1" applyFill="1" applyBorder="1" applyAlignment="1">
      <alignment horizontal="center" vertical="center"/>
    </xf>
    <xf numFmtId="0" fontId="44" fillId="33" borderId="11" xfId="45"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1" xfId="0" applyFont="1" applyFill="1" applyBorder="1" applyAlignment="1">
      <alignment horizontal="left" vertical="center"/>
    </xf>
    <xf numFmtId="0" fontId="55"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4"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4" fillId="35" borderId="11" xfId="0" applyFont="1" applyFill="1" applyBorder="1" applyAlignment="1">
      <alignment horizontal="center" vertical="center" wrapText="1"/>
    </xf>
    <xf numFmtId="0" fontId="6" fillId="0" borderId="0" xfId="52" applyFont="1" applyFill="1" applyBorder="1" applyAlignment="1" applyProtection="1">
      <alignment horizontal="center" vertical="center"/>
      <protection/>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horizontal="center" wrapText="1"/>
    </xf>
    <xf numFmtId="0" fontId="0" fillId="33" borderId="11" xfId="0" applyFill="1" applyBorder="1" applyAlignment="1">
      <alignment horizontal="center"/>
    </xf>
    <xf numFmtId="0" fontId="0" fillId="33" borderId="11" xfId="0" applyFill="1" applyBorder="1" applyAlignment="1">
      <alignment/>
    </xf>
    <xf numFmtId="0" fontId="56"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2" applyFont="1" applyFill="1" applyBorder="1" applyAlignment="1" applyProtection="1">
      <alignment vertical="center"/>
      <protection/>
    </xf>
    <xf numFmtId="0" fontId="7" fillId="0" borderId="15" xfId="52" applyFont="1" applyFill="1" applyBorder="1" applyAlignment="1" applyProtection="1">
      <alignment vertical="center"/>
      <protection/>
    </xf>
    <xf numFmtId="0" fontId="7" fillId="0" borderId="20" xfId="52"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4"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4" fillId="35" borderId="11" xfId="0" applyFont="1" applyFill="1" applyBorder="1" applyAlignment="1">
      <alignmen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9" fontId="4" fillId="33" borderId="11" xfId="0" applyNumberFormat="1" applyFont="1" applyFill="1" applyBorder="1" applyAlignment="1">
      <alignment horizontal="center" vertical="center" wrapText="1"/>
    </xf>
    <xf numFmtId="0" fontId="0" fillId="33" borderId="11" xfId="0" applyFont="1" applyFill="1" applyBorder="1" applyAlignment="1">
      <alignment horizontal="center"/>
    </xf>
    <xf numFmtId="0" fontId="0" fillId="33" borderId="11" xfId="0" applyFont="1" applyFill="1" applyBorder="1" applyAlignment="1">
      <alignment horizontal="center" vertical="center"/>
    </xf>
    <xf numFmtId="0" fontId="0" fillId="33" borderId="11" xfId="0" applyFill="1" applyBorder="1" applyAlignment="1">
      <alignment horizontal="center" vertical="center"/>
    </xf>
    <xf numFmtId="0" fontId="57" fillId="0" borderId="31"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12" xfId="0" applyFont="1" applyBorder="1" applyAlignment="1">
      <alignment horizontal="center" vertical="center" wrapText="1"/>
    </xf>
    <xf numFmtId="0" fontId="4" fillId="0" borderId="0" xfId="0" applyFont="1" applyAlignment="1">
      <alignment vertical="center"/>
    </xf>
    <xf numFmtId="0" fontId="4" fillId="0" borderId="11" xfId="0" applyFont="1" applyBorder="1" applyAlignment="1">
      <alignment horizontal="center" vertical="center" wrapText="1"/>
    </xf>
    <xf numFmtId="0" fontId="17" fillId="0" borderId="11" xfId="0" applyFont="1" applyBorder="1" applyAlignment="1">
      <alignment horizontal="center" vertical="center" wrapText="1"/>
    </xf>
    <xf numFmtId="9" fontId="17" fillId="0" borderId="11" xfId="54" applyFont="1" applyBorder="1" applyAlignment="1">
      <alignment horizontal="center" vertical="center" wrapText="1"/>
    </xf>
    <xf numFmtId="0" fontId="17" fillId="0" borderId="11" xfId="0" applyFont="1" applyBorder="1" applyAlignment="1">
      <alignment vertical="center"/>
    </xf>
    <xf numFmtId="14" fontId="17" fillId="0" borderId="11" xfId="0" applyNumberFormat="1" applyFont="1" applyBorder="1" applyAlignment="1">
      <alignment vertical="center"/>
    </xf>
    <xf numFmtId="0" fontId="17" fillId="0" borderId="11" xfId="0" applyFont="1" applyBorder="1" applyAlignment="1">
      <alignment vertical="center" wrapText="1"/>
    </xf>
    <xf numFmtId="9" fontId="17" fillId="0" borderId="11" xfId="0" applyNumberFormat="1" applyFont="1" applyBorder="1" applyAlignment="1">
      <alignment vertical="center"/>
    </xf>
    <xf numFmtId="0" fontId="17" fillId="0" borderId="11" xfId="0" applyFont="1" applyBorder="1" applyAlignment="1">
      <alignment/>
    </xf>
    <xf numFmtId="14" fontId="17" fillId="0" borderId="11" xfId="0" applyNumberFormat="1" applyFont="1" applyBorder="1" applyAlignment="1">
      <alignment/>
    </xf>
    <xf numFmtId="1" fontId="17" fillId="0" borderId="11" xfId="0" applyNumberFormat="1" applyFont="1" applyBorder="1" applyAlignment="1">
      <alignment horizontal="center" vertical="center"/>
    </xf>
    <xf numFmtId="0" fontId="18" fillId="0" borderId="0" xfId="0" applyFont="1" applyAlignment="1">
      <alignment horizontal="center" vertical="center" wrapText="1"/>
    </xf>
    <xf numFmtId="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0" fontId="18" fillId="0" borderId="0" xfId="0" applyFont="1" applyAlignment="1">
      <alignment/>
    </xf>
    <xf numFmtId="0" fontId="4" fillId="33" borderId="11" xfId="0" applyFont="1" applyFill="1" applyBorder="1" applyAlignment="1">
      <alignment horizontal="center" vertical="center" wrapText="1"/>
    </xf>
    <xf numFmtId="0" fontId="54" fillId="35" borderId="11" xfId="0" applyFont="1" applyFill="1" applyBorder="1" applyAlignment="1">
      <alignment horizontal="left" vertical="center"/>
    </xf>
    <xf numFmtId="0" fontId="17" fillId="0" borderId="11" xfId="0" applyFont="1" applyBorder="1" applyAlignment="1">
      <alignment horizontal="lef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2" applyFont="1" applyFill="1" applyBorder="1" applyAlignment="1" applyProtection="1">
      <alignment horizontal="center" vertical="center"/>
      <protection/>
    </xf>
    <xf numFmtId="0" fontId="6" fillId="0" borderId="27" xfId="52" applyFont="1" applyFill="1" applyBorder="1" applyAlignment="1" applyProtection="1">
      <alignment horizontal="center" vertical="center"/>
      <protection/>
    </xf>
    <xf numFmtId="0" fontId="6" fillId="0" borderId="39" xfId="52" applyFont="1" applyFill="1" applyBorder="1" applyAlignment="1" applyProtection="1">
      <alignment horizontal="center" vertical="center"/>
      <protection/>
    </xf>
    <xf numFmtId="0" fontId="6" fillId="0" borderId="35" xfId="52" applyFont="1" applyFill="1" applyBorder="1" applyAlignment="1" applyProtection="1">
      <alignment horizontal="center" vertical="center"/>
      <protection/>
    </xf>
    <xf numFmtId="0" fontId="6" fillId="0" borderId="11" xfId="52" applyFont="1" applyFill="1" applyBorder="1" applyAlignment="1" applyProtection="1">
      <alignment horizontal="center" vertical="center"/>
      <protection/>
    </xf>
    <xf numFmtId="0" fontId="6" fillId="0" borderId="31" xfId="52" applyFont="1" applyFill="1" applyBorder="1" applyAlignment="1" applyProtection="1">
      <alignment horizontal="center" vertical="center"/>
      <protection/>
    </xf>
    <xf numFmtId="0" fontId="6" fillId="0" borderId="37" xfId="52" applyFont="1" applyFill="1" applyBorder="1" applyAlignment="1" applyProtection="1">
      <alignment horizontal="center" vertical="center"/>
      <protection/>
    </xf>
    <xf numFmtId="0" fontId="6" fillId="0" borderId="28" xfId="52" applyFont="1" applyFill="1" applyBorder="1" applyAlignment="1" applyProtection="1">
      <alignment horizontal="center" vertical="center"/>
      <protection/>
    </xf>
    <xf numFmtId="0" fontId="6" fillId="0" borderId="40" xfId="52" applyFont="1" applyFill="1" applyBorder="1" applyAlignment="1" applyProtection="1">
      <alignment horizontal="center" vertical="center"/>
      <protection/>
    </xf>
    <xf numFmtId="0" fontId="4" fillId="33" borderId="11" xfId="0" applyFont="1" applyFill="1" applyBorder="1" applyAlignment="1">
      <alignment horizontal="left" vertical="center" wrapText="1"/>
    </xf>
    <xf numFmtId="0" fontId="54" fillId="35" borderId="41" xfId="0" applyFont="1" applyFill="1" applyBorder="1" applyAlignment="1">
      <alignment horizontal="left" vertical="center" wrapText="1"/>
    </xf>
    <xf numFmtId="0" fontId="54"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xf>
    <xf numFmtId="0" fontId="4" fillId="0" borderId="39" xfId="0" applyFont="1" applyBorder="1" applyAlignment="1">
      <alignment horizontal="left" vertical="center" wrapText="1"/>
    </xf>
    <xf numFmtId="0" fontId="4" fillId="0" borderId="31" xfId="0" applyFont="1" applyBorder="1" applyAlignment="1">
      <alignment horizontal="left" vertical="center" wrapText="1"/>
    </xf>
    <xf numFmtId="0" fontId="4" fillId="0" borderId="40" xfId="0" applyFont="1" applyBorder="1" applyAlignment="1">
      <alignment horizontal="left" vertical="center" wrapText="1"/>
    </xf>
    <xf numFmtId="0" fontId="4" fillId="33" borderId="31"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12" xfId="0" applyFont="1" applyFill="1" applyBorder="1" applyAlignment="1">
      <alignment horizontal="left" vertical="center"/>
    </xf>
    <xf numFmtId="0" fontId="54" fillId="35" borderId="31" xfId="0" applyFont="1" applyFill="1" applyBorder="1" applyAlignment="1">
      <alignment horizontal="left" vertical="center" wrapText="1"/>
    </xf>
    <xf numFmtId="0" fontId="54" fillId="35" borderId="12" xfId="0" applyFont="1" applyFill="1" applyBorder="1" applyAlignment="1">
      <alignment horizontal="left" vertical="center" wrapText="1"/>
    </xf>
    <xf numFmtId="0" fontId="6" fillId="0" borderId="45" xfId="52" applyFont="1" applyFill="1" applyBorder="1" applyAlignment="1" applyProtection="1">
      <alignment horizontal="center" vertical="center"/>
      <protection/>
    </xf>
    <xf numFmtId="0" fontId="6" fillId="0" borderId="46" xfId="52" applyFont="1" applyFill="1" applyBorder="1" applyAlignment="1" applyProtection="1">
      <alignment horizontal="center" vertical="center"/>
      <protection/>
    </xf>
    <xf numFmtId="0" fontId="6" fillId="0" borderId="47" xfId="52" applyFont="1" applyFill="1" applyBorder="1" applyAlignment="1" applyProtection="1">
      <alignment horizontal="center" vertical="center"/>
      <protection/>
    </xf>
    <xf numFmtId="0" fontId="6" fillId="0" borderId="48" xfId="52" applyFont="1" applyFill="1" applyBorder="1" applyAlignment="1" applyProtection="1">
      <alignment horizontal="center" vertical="center"/>
      <protection/>
    </xf>
    <xf numFmtId="0" fontId="6" fillId="0" borderId="49" xfId="52" applyFont="1" applyFill="1" applyBorder="1" applyAlignment="1" applyProtection="1">
      <alignment horizontal="center" vertical="center"/>
      <protection/>
    </xf>
    <xf numFmtId="0" fontId="6" fillId="0" borderId="50" xfId="52" applyFont="1" applyFill="1" applyBorder="1" applyAlignment="1" applyProtection="1">
      <alignment horizontal="center" vertical="center"/>
      <protection/>
    </xf>
    <xf numFmtId="0" fontId="54"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4"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55" fillId="35" borderId="51" xfId="0" applyFont="1" applyFill="1" applyBorder="1" applyAlignment="1">
      <alignment horizontal="center" vertical="center"/>
    </xf>
    <xf numFmtId="0" fontId="55" fillId="35" borderId="0" xfId="0" applyFont="1" applyFill="1" applyBorder="1" applyAlignment="1">
      <alignment horizontal="center" vertical="center"/>
    </xf>
    <xf numFmtId="0" fontId="0" fillId="33" borderId="11" xfId="0" applyFill="1" applyBorder="1" applyAlignment="1">
      <alignment horizontal="left" vertical="center"/>
    </xf>
    <xf numFmtId="0" fontId="55" fillId="35" borderId="31" xfId="0" applyFont="1" applyFill="1" applyBorder="1" applyAlignment="1">
      <alignment horizontal="center" vertical="center"/>
    </xf>
    <xf numFmtId="0" fontId="55"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2" applyFont="1" applyFill="1" applyBorder="1" applyAlignment="1" applyProtection="1">
      <alignment horizontal="center" vertical="center"/>
      <protection/>
    </xf>
    <xf numFmtId="0" fontId="6" fillId="33" borderId="49" xfId="52"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54" fillId="35" borderId="51" xfId="0" applyFont="1" applyFill="1" applyBorder="1" applyAlignment="1">
      <alignment horizontal="center" vertical="center"/>
    </xf>
    <xf numFmtId="0" fontId="54"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6" fillId="33" borderId="52" xfId="52" applyFont="1" applyFill="1" applyBorder="1" applyAlignment="1" applyProtection="1">
      <alignment horizontal="center" vertical="center"/>
      <protection/>
    </xf>
    <xf numFmtId="0" fontId="6" fillId="33" borderId="58" xfId="52" applyFont="1" applyFill="1" applyBorder="1" applyAlignment="1" applyProtection="1">
      <alignment horizontal="center" vertical="center"/>
      <protection/>
    </xf>
    <xf numFmtId="0" fontId="6" fillId="33" borderId="53" xfId="52" applyFont="1" applyFill="1" applyBorder="1" applyAlignment="1" applyProtection="1">
      <alignment horizontal="center" vertical="center"/>
      <protection/>
    </xf>
    <xf numFmtId="0" fontId="6" fillId="33" borderId="54" xfId="52" applyFont="1" applyFill="1" applyBorder="1" applyAlignment="1" applyProtection="1">
      <alignment horizontal="center" vertical="center"/>
      <protection/>
    </xf>
    <xf numFmtId="0" fontId="6" fillId="33" borderId="59" xfId="52" applyFont="1" applyFill="1" applyBorder="1" applyAlignment="1" applyProtection="1">
      <alignment horizontal="center" vertical="center"/>
      <protection/>
    </xf>
    <xf numFmtId="0" fontId="6" fillId="33" borderId="55" xfId="52" applyFont="1" applyFill="1" applyBorder="1" applyAlignment="1" applyProtection="1">
      <alignment horizontal="center" vertical="center"/>
      <protection/>
    </xf>
    <xf numFmtId="0" fontId="6" fillId="33" borderId="56" xfId="52" applyFont="1" applyFill="1" applyBorder="1" applyAlignment="1" applyProtection="1">
      <alignment horizontal="center" vertical="center"/>
      <protection/>
    </xf>
    <xf numFmtId="0" fontId="6" fillId="33" borderId="60" xfId="52" applyFont="1" applyFill="1" applyBorder="1" applyAlignment="1" applyProtection="1">
      <alignment horizontal="center" vertical="center"/>
      <protection/>
    </xf>
    <xf numFmtId="0" fontId="6" fillId="33" borderId="57" xfId="52"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4" fillId="35" borderId="31" xfId="0" applyFont="1" applyFill="1" applyBorder="1" applyAlignment="1">
      <alignment horizontal="center" vertical="center"/>
    </xf>
    <xf numFmtId="0" fontId="54" fillId="35" borderId="32" xfId="0" applyFont="1" applyFill="1" applyBorder="1" applyAlignment="1">
      <alignment horizontal="center" vertical="center"/>
    </xf>
    <xf numFmtId="0" fontId="54" fillId="35" borderId="12" xfId="0" applyFont="1" applyFill="1" applyBorder="1" applyAlignment="1">
      <alignment horizontal="center" vertical="center"/>
    </xf>
    <xf numFmtId="0" fontId="4" fillId="0" borderId="12" xfId="0" applyFont="1" applyBorder="1" applyAlignment="1">
      <alignment horizontal="left" vertical="center" wrapText="1"/>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2" applyFont="1" applyFill="1" applyBorder="1" applyAlignment="1" applyProtection="1">
      <alignment horizontal="center" vertical="center"/>
      <protection/>
    </xf>
    <xf numFmtId="0" fontId="6" fillId="33" borderId="27" xfId="52" applyFont="1" applyFill="1" applyBorder="1" applyAlignment="1" applyProtection="1">
      <alignment horizontal="center" vertical="center"/>
      <protection/>
    </xf>
    <xf numFmtId="0" fontId="6" fillId="33" borderId="34" xfId="52" applyFont="1" applyFill="1" applyBorder="1" applyAlignment="1" applyProtection="1">
      <alignment horizontal="center" vertical="center"/>
      <protection/>
    </xf>
    <xf numFmtId="0" fontId="6" fillId="33" borderId="35" xfId="52" applyFont="1" applyFill="1" applyBorder="1" applyAlignment="1" applyProtection="1">
      <alignment horizontal="center" vertical="center"/>
      <protection/>
    </xf>
    <xf numFmtId="0" fontId="6" fillId="33" borderId="11" xfId="52" applyFont="1" applyFill="1" applyBorder="1" applyAlignment="1" applyProtection="1">
      <alignment horizontal="center" vertical="center"/>
      <protection/>
    </xf>
    <xf numFmtId="0" fontId="6" fillId="33" borderId="36" xfId="52" applyFont="1" applyFill="1" applyBorder="1" applyAlignment="1" applyProtection="1">
      <alignment horizontal="center" vertical="center"/>
      <protection/>
    </xf>
    <xf numFmtId="0" fontId="6" fillId="33" borderId="37" xfId="52" applyFont="1" applyFill="1" applyBorder="1" applyAlignment="1" applyProtection="1">
      <alignment horizontal="center" vertical="center"/>
      <protection/>
    </xf>
    <xf numFmtId="0" fontId="6" fillId="33" borderId="28" xfId="52" applyFont="1" applyFill="1" applyBorder="1" applyAlignment="1" applyProtection="1">
      <alignment horizontal="center" vertical="center"/>
      <protection/>
    </xf>
    <xf numFmtId="0" fontId="6" fillId="33" borderId="38" xfId="52" applyFont="1" applyFill="1" applyBorder="1" applyAlignment="1" applyProtection="1">
      <alignment horizontal="center" vertical="center"/>
      <protection/>
    </xf>
    <xf numFmtId="0" fontId="19" fillId="0" borderId="11" xfId="0" applyFont="1" applyBorder="1" applyAlignment="1">
      <alignment horizontal="left" vertical="center"/>
    </xf>
    <xf numFmtId="0" fontId="6" fillId="33" borderId="46" xfId="52"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2" applyFont="1" applyFill="1" applyBorder="1" applyAlignment="1" applyProtection="1">
      <alignment horizontal="center" vertical="center"/>
      <protection/>
    </xf>
    <xf numFmtId="0" fontId="6" fillId="33" borderId="61" xfId="52"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2" xfId="0" applyFont="1" applyBorder="1" applyAlignment="1">
      <alignment horizontal="center" vertical="center" wrapText="1"/>
    </xf>
    <xf numFmtId="0" fontId="58" fillId="0" borderId="31" xfId="0" applyFont="1" applyBorder="1" applyAlignment="1">
      <alignment horizontal="left" vertical="center" wrapText="1"/>
    </xf>
    <xf numFmtId="0" fontId="58" fillId="0" borderId="32" xfId="0" applyFont="1" applyBorder="1" applyAlignment="1">
      <alignment horizontal="left" vertical="center" wrapText="1"/>
    </xf>
    <xf numFmtId="0" fontId="58" fillId="0" borderId="12" xfId="0" applyFont="1" applyBorder="1" applyAlignment="1">
      <alignment horizontal="left" vertical="center" wrapText="1"/>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12"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1" xfId="0" applyFont="1" applyBorder="1" applyAlignment="1">
      <alignment horizontal="left" vertical="center" wrapText="1"/>
    </xf>
    <xf numFmtId="0" fontId="60" fillId="0" borderId="32" xfId="0" applyFont="1" applyBorder="1" applyAlignment="1">
      <alignment horizontal="left" vertical="center" wrapText="1"/>
    </xf>
    <xf numFmtId="0" fontId="60" fillId="0" borderId="12"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12" xfId="0" applyFont="1" applyBorder="1" applyAlignment="1">
      <alignment horizontal="left" vertical="center" wrapText="1"/>
    </xf>
    <xf numFmtId="0" fontId="6" fillId="33" borderId="29" xfId="52" applyFont="1" applyFill="1" applyBorder="1" applyAlignment="1" applyProtection="1">
      <alignment horizontal="center" vertical="center"/>
      <protection/>
    </xf>
    <xf numFmtId="0" fontId="6" fillId="33" borderId="12" xfId="52" applyFont="1" applyFill="1" applyBorder="1" applyAlignment="1" applyProtection="1">
      <alignment horizontal="center" vertical="center"/>
      <protection/>
    </xf>
    <xf numFmtId="0" fontId="6" fillId="33" borderId="30" xfId="52"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17" fillId="0" borderId="0" xfId="0" applyFont="1" applyAlignment="1">
      <alignment horizontal="center" vertical="center" wrapText="1"/>
    </xf>
    <xf numFmtId="2" fontId="17" fillId="0" borderId="11" xfId="0" applyNumberFormat="1" applyFont="1" applyBorder="1" applyAlignment="1">
      <alignment horizontal="center" vertical="center" wrapText="1"/>
    </xf>
    <xf numFmtId="165" fontId="17" fillId="0" borderId="11" xfId="0" applyNumberFormat="1" applyFont="1" applyBorder="1" applyAlignment="1">
      <alignment horizontal="center" vertical="center" wrapText="1"/>
    </xf>
    <xf numFmtId="0" fontId="17" fillId="33" borderId="11"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7" fillId="33" borderId="11" xfId="0" applyFont="1" applyFill="1" applyBorder="1" applyAlignment="1">
      <alignment horizontal="center" vertical="center" wrapText="1"/>
    </xf>
    <xf numFmtId="0" fontId="17" fillId="33" borderId="31" xfId="0" applyFont="1" applyFill="1" applyBorder="1" applyAlignment="1">
      <alignment horizontal="left" vertical="center" wrapText="1"/>
    </xf>
    <xf numFmtId="0" fontId="17" fillId="33" borderId="11" xfId="0" applyFont="1" applyFill="1" applyBorder="1" applyAlignment="1">
      <alignment horizontal="left" vertical="center" wrapText="1"/>
    </xf>
    <xf numFmtId="0" fontId="19" fillId="0" borderId="32" xfId="0" applyFont="1" applyBorder="1" applyAlignment="1">
      <alignment horizontal="left" vertical="center"/>
    </xf>
    <xf numFmtId="164" fontId="17" fillId="33" borderId="11" xfId="0" applyNumberFormat="1" applyFont="1" applyFill="1" applyBorder="1" applyAlignment="1">
      <alignment horizontal="center" vertical="center" wrapText="1"/>
    </xf>
    <xf numFmtId="0" fontId="17" fillId="0" borderId="0" xfId="0" applyFont="1" applyBorder="1" applyAlignment="1">
      <alignment horizontal="center" vertical="center"/>
    </xf>
    <xf numFmtId="0" fontId="17" fillId="0" borderId="11" xfId="0" applyFont="1" applyBorder="1" applyAlignment="1">
      <alignment horizontal="left" vertical="center" wrapText="1"/>
    </xf>
    <xf numFmtId="14" fontId="17" fillId="0" borderId="11"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0">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4389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7373600" y="1552575"/>
          <a:ext cx="952500" cy="12001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33</xdr:row>
      <xdr:rowOff>0</xdr:rowOff>
    </xdr:from>
    <xdr:to>
      <xdr:col>6</xdr:col>
      <xdr:colOff>400050</xdr:colOff>
      <xdr:row>40</xdr:row>
      <xdr:rowOff>152400</xdr:rowOff>
    </xdr:to>
    <xdr:sp>
      <xdr:nvSpPr>
        <xdr:cNvPr id="1" name="Flecha izquierda 2">
          <a:hlinkClick r:id="rId1"/>
        </xdr:cNvPr>
        <xdr:cNvSpPr>
          <a:spLocks/>
        </xdr:cNvSpPr>
      </xdr:nvSpPr>
      <xdr:spPr>
        <a:xfrm>
          <a:off x="5419725" y="2299335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60032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693420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9436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nielB\AppData\Local\Microsoft\Windows\Temporary%20Internet%20Files\Content.Outlook\32QUD9MI\GC-F-015%20NUEVO%20SISTEMA%20DE%20RECEPCI&#211;N%20DE%20INFORMACI&#211;N%20-%20FASE%20II%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aM\AppData\Local\Microsoft\Windows\Temporary%20Internet%20Files\Content.Outlook\TDUOXTWM\Proyecto%20Sistema%20Informacion%20Empresarial%20I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SS\OAP\DOCS\Documentos\A&#241;o%202016\Portafolio%20de%20proyectos\1.%20Proyectos%20estrategicos\3.%20Delegatura%20AEC\Sistema%20de%20Informaci&#243;n%20Empresarial%20Fase%20I%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Jduque@SUPERSOCIEDADES.GOV.CO" TargetMode="External" /><Relationship Id="rId2" Type="http://schemas.openxmlformats.org/officeDocument/2006/relationships/hyperlink" Target="mailto:carlosPF@SUPERSOCIEDADES.GOV.CO" TargetMode="External" /><Relationship Id="rId3" Type="http://schemas.openxmlformats.org/officeDocument/2006/relationships/hyperlink" Target="mailto:NeilaCV@SUPERSOCIEDADES.GOV.CO" TargetMode="External" /><Relationship Id="rId4" Type="http://schemas.openxmlformats.org/officeDocument/2006/relationships/hyperlink" Target="mailto:AmandaF@SUPERSOCIEDADES.GOV.CO"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tabSelected="1" zoomScale="85" zoomScaleNormal="85" zoomScalePageLayoutView="0" workbookViewId="0" topLeftCell="A1">
      <selection activeCell="E7" sqref="E7:K7"/>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5"/>
      <c r="B2" s="138"/>
      <c r="C2" s="139"/>
      <c r="D2" s="140" t="s">
        <v>123</v>
      </c>
      <c r="E2" s="141"/>
      <c r="F2" s="141"/>
      <c r="G2" s="141"/>
      <c r="H2" s="141"/>
      <c r="I2" s="141"/>
      <c r="J2" s="142"/>
      <c r="K2" s="128" t="s">
        <v>124</v>
      </c>
      <c r="L2" s="129"/>
      <c r="S2" s="16"/>
    </row>
    <row r="3" spans="1:19" s="13" customFormat="1" ht="23.25" customHeight="1">
      <c r="A3" s="55"/>
      <c r="B3" s="134"/>
      <c r="C3" s="135"/>
      <c r="D3" s="143" t="s">
        <v>125</v>
      </c>
      <c r="E3" s="144"/>
      <c r="F3" s="144"/>
      <c r="G3" s="144"/>
      <c r="H3" s="144"/>
      <c r="I3" s="144"/>
      <c r="J3" s="145"/>
      <c r="K3" s="130" t="s">
        <v>130</v>
      </c>
      <c r="L3" s="131"/>
      <c r="S3" s="16"/>
    </row>
    <row r="4" spans="1:19" s="13" customFormat="1" ht="24" customHeight="1">
      <c r="A4" s="55"/>
      <c r="B4" s="134"/>
      <c r="C4" s="135"/>
      <c r="D4" s="143" t="s">
        <v>126</v>
      </c>
      <c r="E4" s="144"/>
      <c r="F4" s="144"/>
      <c r="G4" s="144"/>
      <c r="H4" s="144"/>
      <c r="I4" s="144"/>
      <c r="J4" s="145"/>
      <c r="K4" s="130" t="s">
        <v>127</v>
      </c>
      <c r="L4" s="131"/>
      <c r="S4" s="16"/>
    </row>
    <row r="5" spans="1:19" s="13" customFormat="1" ht="22.5" customHeight="1" thickBot="1">
      <c r="A5" s="55"/>
      <c r="B5" s="136"/>
      <c r="C5" s="137"/>
      <c r="D5" s="146" t="s">
        <v>128</v>
      </c>
      <c r="E5" s="147"/>
      <c r="F5" s="147"/>
      <c r="G5" s="147"/>
      <c r="H5" s="147"/>
      <c r="I5" s="147"/>
      <c r="J5" s="148"/>
      <c r="K5" s="132" t="s">
        <v>129</v>
      </c>
      <c r="L5" s="133"/>
      <c r="S5" s="16"/>
    </row>
    <row r="6" spans="3:9" ht="5.25" customHeight="1">
      <c r="C6" s="14"/>
      <c r="D6" s="14"/>
      <c r="E6" s="14"/>
      <c r="F6" s="14"/>
      <c r="G6" s="14"/>
      <c r="H6" s="14"/>
      <c r="I6" s="14"/>
    </row>
    <row r="7" spans="3:19" ht="29.25" customHeight="1">
      <c r="C7" s="126" t="s">
        <v>0</v>
      </c>
      <c r="D7" s="126"/>
      <c r="E7" s="127" t="s">
        <v>139</v>
      </c>
      <c r="F7" s="127"/>
      <c r="G7" s="127"/>
      <c r="H7" s="127"/>
      <c r="I7" s="127"/>
      <c r="J7" s="127"/>
      <c r="K7" s="127"/>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6"/>
      <c r="C10" s="57"/>
      <c r="D10" s="57"/>
      <c r="E10" s="57"/>
      <c r="F10" s="57"/>
      <c r="G10" s="57"/>
      <c r="H10" s="57"/>
      <c r="I10" s="57"/>
      <c r="J10" s="57"/>
      <c r="K10" s="57"/>
      <c r="L10" s="58"/>
    </row>
    <row r="11" spans="2:12" ht="39.75" customHeight="1" thickBot="1">
      <c r="B11" s="59"/>
      <c r="C11" s="19" t="s">
        <v>35</v>
      </c>
      <c r="D11" s="60"/>
      <c r="E11" s="19" t="s">
        <v>36</v>
      </c>
      <c r="F11" s="60"/>
      <c r="G11" s="19" t="s">
        <v>49</v>
      </c>
      <c r="H11" s="60"/>
      <c r="I11" s="19" t="s">
        <v>72</v>
      </c>
      <c r="J11" s="60"/>
      <c r="K11" s="19" t="s">
        <v>50</v>
      </c>
      <c r="L11" s="61"/>
    </row>
    <row r="12" spans="2:12" ht="15" customHeight="1" thickBot="1">
      <c r="B12" s="59"/>
      <c r="C12" s="60"/>
      <c r="D12" s="60"/>
      <c r="E12" s="60"/>
      <c r="F12" s="60"/>
      <c r="G12" s="60"/>
      <c r="H12" s="60"/>
      <c r="I12" s="60"/>
      <c r="J12" s="60"/>
      <c r="K12" s="60"/>
      <c r="L12" s="61"/>
    </row>
    <row r="13" spans="2:12" ht="39.75" customHeight="1" thickBot="1">
      <c r="B13" s="59"/>
      <c r="C13" s="19" t="s">
        <v>37</v>
      </c>
      <c r="D13" s="60"/>
      <c r="E13" s="19" t="s">
        <v>38</v>
      </c>
      <c r="F13" s="60"/>
      <c r="G13" s="19" t="s">
        <v>39</v>
      </c>
      <c r="H13" s="60"/>
      <c r="I13" s="19" t="s">
        <v>51</v>
      </c>
      <c r="J13" s="60"/>
      <c r="K13" s="19" t="s">
        <v>40</v>
      </c>
      <c r="L13" s="61"/>
    </row>
    <row r="14" spans="2:12" ht="15" customHeight="1" thickBot="1">
      <c r="B14" s="59"/>
      <c r="C14" s="60"/>
      <c r="D14" s="60"/>
      <c r="E14" s="60"/>
      <c r="F14" s="60"/>
      <c r="G14" s="60"/>
      <c r="H14" s="60"/>
      <c r="I14" s="60"/>
      <c r="J14" s="60"/>
      <c r="K14" s="60"/>
      <c r="L14" s="61"/>
    </row>
    <row r="15" spans="2:12" ht="37.5" customHeight="1" thickBot="1">
      <c r="B15" s="59"/>
      <c r="C15" s="60"/>
      <c r="D15" s="60"/>
      <c r="E15" s="60"/>
      <c r="F15" s="60"/>
      <c r="G15" s="19" t="s">
        <v>41</v>
      </c>
      <c r="H15" s="60"/>
      <c r="I15" s="60"/>
      <c r="J15" s="60"/>
      <c r="K15" s="60"/>
      <c r="L15" s="61"/>
    </row>
    <row r="16" spans="2:12" ht="12.75" thickBot="1">
      <c r="B16" s="62"/>
      <c r="C16" s="63"/>
      <c r="D16" s="63"/>
      <c r="E16" s="63"/>
      <c r="F16" s="63"/>
      <c r="G16" s="63"/>
      <c r="H16" s="63"/>
      <c r="I16" s="63"/>
      <c r="J16" s="63"/>
      <c r="K16" s="63"/>
      <c r="L16" s="64"/>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90" zoomScaleNormal="90" zoomScalePageLayoutView="0" workbookViewId="0" topLeftCell="A1">
      <selection activeCell="V18" sqref="V18"/>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07"/>
      <c r="C2" s="208"/>
      <c r="D2" s="221" t="s">
        <v>123</v>
      </c>
      <c r="E2" s="222"/>
      <c r="F2" s="222"/>
      <c r="G2" s="222"/>
      <c r="H2" s="222"/>
      <c r="I2" s="222"/>
      <c r="J2" s="223"/>
      <c r="K2" s="95"/>
      <c r="L2" s="93"/>
      <c r="M2" s="216" t="str">
        <f>Proyecto!K2</f>
        <v>Codigo: GC-F-015</v>
      </c>
      <c r="N2" s="216"/>
      <c r="O2" s="216"/>
      <c r="P2" s="217"/>
      <c r="R2" s="11"/>
      <c r="S2" s="11"/>
      <c r="T2" s="11"/>
      <c r="U2" s="15"/>
      <c r="AE2" s="16"/>
    </row>
    <row r="3" spans="2:31" s="12" customFormat="1" ht="23.25" customHeight="1">
      <c r="B3" s="209"/>
      <c r="C3" s="197"/>
      <c r="D3" s="224" t="s">
        <v>125</v>
      </c>
      <c r="E3" s="225"/>
      <c r="F3" s="225"/>
      <c r="G3" s="225"/>
      <c r="H3" s="225"/>
      <c r="I3" s="225"/>
      <c r="J3" s="226"/>
      <c r="K3" s="27"/>
      <c r="L3" s="65"/>
      <c r="M3" s="149" t="str">
        <f>Proyecto!K3</f>
        <v>Fecha: 17 de septiembre de 2014</v>
      </c>
      <c r="N3" s="149"/>
      <c r="O3" s="149"/>
      <c r="P3" s="218"/>
      <c r="R3" s="11"/>
      <c r="S3" s="11"/>
      <c r="T3" s="11"/>
      <c r="U3" s="15"/>
      <c r="AE3" s="16"/>
    </row>
    <row r="4" spans="2:31" s="12" customFormat="1" ht="24" customHeight="1">
      <c r="B4" s="209"/>
      <c r="C4" s="197"/>
      <c r="D4" s="224" t="s">
        <v>126</v>
      </c>
      <c r="E4" s="225"/>
      <c r="F4" s="225"/>
      <c r="G4" s="225"/>
      <c r="H4" s="225"/>
      <c r="I4" s="225"/>
      <c r="J4" s="226"/>
      <c r="K4" s="27"/>
      <c r="L4" s="65"/>
      <c r="M4" s="149" t="str">
        <f>Proyecto!K4</f>
        <v>Version 001</v>
      </c>
      <c r="N4" s="149"/>
      <c r="O4" s="149"/>
      <c r="P4" s="218"/>
      <c r="R4" s="11"/>
      <c r="U4" s="15"/>
      <c r="AE4" s="16"/>
    </row>
    <row r="5" spans="2:31" s="12" customFormat="1" ht="22.5" customHeight="1" thickBot="1">
      <c r="B5" s="210"/>
      <c r="C5" s="211"/>
      <c r="D5" s="227" t="s">
        <v>128</v>
      </c>
      <c r="E5" s="228"/>
      <c r="F5" s="228"/>
      <c r="G5" s="228"/>
      <c r="H5" s="228"/>
      <c r="I5" s="228"/>
      <c r="J5" s="229"/>
      <c r="K5" s="96"/>
      <c r="L5" s="94"/>
      <c r="M5" s="219" t="s">
        <v>129</v>
      </c>
      <c r="N5" s="219"/>
      <c r="O5" s="219"/>
      <c r="P5" s="220"/>
      <c r="R5" s="11"/>
      <c r="U5" s="11"/>
      <c r="AE5" s="16"/>
    </row>
    <row r="6" spans="2:16" ht="5.25" customHeight="1">
      <c r="B6" s="5"/>
      <c r="C6" s="5"/>
      <c r="D6" s="5"/>
      <c r="E6" s="5"/>
      <c r="F6" s="5"/>
      <c r="G6" s="5"/>
      <c r="H6" s="5"/>
      <c r="I6" s="5"/>
      <c r="J6" s="5"/>
      <c r="K6" s="5"/>
      <c r="L6" s="5"/>
      <c r="M6" s="5"/>
      <c r="N6" s="5"/>
      <c r="O6" s="5"/>
      <c r="P6" s="5"/>
    </row>
    <row r="7" spans="2:31" ht="29.25" customHeight="1">
      <c r="B7" s="126" t="s">
        <v>0</v>
      </c>
      <c r="C7" s="126"/>
      <c r="D7" s="127" t="str">
        <f>Proyecto!$E$7</f>
        <v>Sistema de información empresarial fase III</v>
      </c>
      <c r="E7" s="127"/>
      <c r="F7" s="127"/>
      <c r="G7" s="127"/>
      <c r="H7" s="127"/>
      <c r="I7" s="127"/>
      <c r="J7" s="127"/>
      <c r="K7" s="127"/>
      <c r="L7" s="127"/>
      <c r="M7" s="127"/>
      <c r="N7" s="127"/>
      <c r="O7" s="127"/>
      <c r="P7" s="127"/>
      <c r="AE7" s="1"/>
    </row>
    <row r="8" spans="2:31" ht="6.75" customHeight="1">
      <c r="B8" s="8"/>
      <c r="C8" s="8"/>
      <c r="D8" s="277"/>
      <c r="E8" s="277"/>
      <c r="F8" s="277"/>
      <c r="G8" s="277"/>
      <c r="H8" s="277"/>
      <c r="I8" s="277"/>
      <c r="J8" s="277"/>
      <c r="K8" s="277"/>
      <c r="L8" s="277"/>
      <c r="M8" s="277"/>
      <c r="N8" s="277"/>
      <c r="O8" s="277"/>
      <c r="P8" s="277"/>
      <c r="AE8" s="1"/>
    </row>
    <row r="9" spans="4:16" ht="14.25">
      <c r="D9" s="267"/>
      <c r="E9" s="267"/>
      <c r="F9" s="267"/>
      <c r="G9" s="267"/>
      <c r="H9" s="267"/>
      <c r="I9" s="267"/>
      <c r="J9" s="267"/>
      <c r="K9" s="267"/>
      <c r="L9" s="267"/>
      <c r="M9" s="267"/>
      <c r="N9" s="267"/>
      <c r="O9" s="267"/>
      <c r="P9" s="267"/>
    </row>
    <row r="10" spans="2:31" ht="61.5" customHeight="1">
      <c r="B10" s="126" t="s">
        <v>29</v>
      </c>
      <c r="C10" s="126"/>
      <c r="D10" s="278" t="s">
        <v>246</v>
      </c>
      <c r="E10" s="278"/>
      <c r="F10" s="278"/>
      <c r="G10" s="278"/>
      <c r="H10" s="278"/>
      <c r="I10" s="278"/>
      <c r="J10" s="278"/>
      <c r="K10" s="278"/>
      <c r="L10" s="278"/>
      <c r="M10" s="278"/>
      <c r="N10" s="278"/>
      <c r="O10" s="278"/>
      <c r="P10" s="278"/>
      <c r="AE10" s="1"/>
    </row>
    <row r="11" spans="4:16" ht="14.25">
      <c r="D11" s="267"/>
      <c r="E11" s="267"/>
      <c r="F11" s="267"/>
      <c r="G11" s="267"/>
      <c r="H11" s="267"/>
      <c r="I11" s="267"/>
      <c r="J11" s="267"/>
      <c r="K11" s="267"/>
      <c r="L11" s="267"/>
      <c r="M11" s="267"/>
      <c r="N11" s="267"/>
      <c r="O11" s="267"/>
      <c r="P11" s="267"/>
    </row>
    <row r="12" spans="2:16" ht="57" customHeight="1">
      <c r="B12" s="126" t="s">
        <v>30</v>
      </c>
      <c r="C12" s="126"/>
      <c r="D12" s="278" t="s">
        <v>215</v>
      </c>
      <c r="E12" s="278"/>
      <c r="F12" s="278"/>
      <c r="G12" s="278"/>
      <c r="H12" s="278"/>
      <c r="I12" s="278"/>
      <c r="J12" s="278"/>
      <c r="K12" s="278"/>
      <c r="L12" s="278"/>
      <c r="M12" s="278"/>
      <c r="N12" s="278"/>
      <c r="O12" s="278"/>
      <c r="P12" s="278"/>
    </row>
    <row r="13" spans="2:31" ht="6.75" customHeight="1">
      <c r="B13" s="8"/>
      <c r="C13" s="8"/>
      <c r="D13" s="277"/>
      <c r="E13" s="277"/>
      <c r="F13" s="277"/>
      <c r="G13" s="277"/>
      <c r="H13" s="277"/>
      <c r="I13" s="277"/>
      <c r="J13" s="277"/>
      <c r="K13" s="277"/>
      <c r="L13" s="277"/>
      <c r="M13" s="277"/>
      <c r="N13" s="277"/>
      <c r="O13" s="277"/>
      <c r="P13" s="277"/>
      <c r="AE13" s="1"/>
    </row>
    <row r="14" spans="2:16" ht="30" customHeight="1">
      <c r="B14" s="126" t="s">
        <v>31</v>
      </c>
      <c r="C14" s="126"/>
      <c r="D14" s="278" t="s">
        <v>170</v>
      </c>
      <c r="E14" s="278"/>
      <c r="F14" s="278"/>
      <c r="G14" s="278"/>
      <c r="H14" s="278"/>
      <c r="I14" s="278"/>
      <c r="J14" s="278"/>
      <c r="K14" s="278"/>
      <c r="L14" s="278"/>
      <c r="M14" s="278"/>
      <c r="N14" s="278"/>
      <c r="O14" s="278"/>
      <c r="P14" s="278"/>
    </row>
    <row r="15" spans="2:31" ht="6.75" customHeight="1">
      <c r="B15" s="8"/>
      <c r="C15" s="8"/>
      <c r="D15" s="277"/>
      <c r="E15" s="277"/>
      <c r="F15" s="277"/>
      <c r="G15" s="277"/>
      <c r="H15" s="277"/>
      <c r="I15" s="277"/>
      <c r="J15" s="277"/>
      <c r="K15" s="277"/>
      <c r="L15" s="277"/>
      <c r="M15" s="277"/>
      <c r="N15" s="277"/>
      <c r="O15" s="277"/>
      <c r="P15" s="277"/>
      <c r="AE15" s="1"/>
    </row>
    <row r="16" spans="2:16" ht="30" customHeight="1">
      <c r="B16" s="126" t="s">
        <v>32</v>
      </c>
      <c r="C16" s="126"/>
      <c r="D16" s="278" t="s">
        <v>171</v>
      </c>
      <c r="E16" s="278"/>
      <c r="F16" s="278"/>
      <c r="G16" s="278"/>
      <c r="H16" s="278"/>
      <c r="I16" s="278"/>
      <c r="J16" s="278"/>
      <c r="K16" s="278"/>
      <c r="L16" s="278"/>
      <c r="M16" s="278"/>
      <c r="N16" s="278"/>
      <c r="O16" s="278"/>
      <c r="P16" s="278"/>
    </row>
    <row r="17" spans="2:31" ht="6.75" customHeight="1">
      <c r="B17" s="8"/>
      <c r="C17" s="8"/>
      <c r="D17" s="277"/>
      <c r="E17" s="277"/>
      <c r="F17" s="277"/>
      <c r="G17" s="277"/>
      <c r="H17" s="277"/>
      <c r="I17" s="277"/>
      <c r="J17" s="277"/>
      <c r="K17" s="277"/>
      <c r="L17" s="277"/>
      <c r="M17" s="277"/>
      <c r="N17" s="277"/>
      <c r="O17" s="277"/>
      <c r="P17" s="277"/>
      <c r="AE17" s="1"/>
    </row>
    <row r="18" spans="2:16" ht="55.5" customHeight="1">
      <c r="B18" s="126" t="s">
        <v>33</v>
      </c>
      <c r="C18" s="126"/>
      <c r="D18" s="278" t="s">
        <v>247</v>
      </c>
      <c r="E18" s="278"/>
      <c r="F18" s="278"/>
      <c r="G18" s="278"/>
      <c r="H18" s="278"/>
      <c r="I18" s="278"/>
      <c r="J18" s="278"/>
      <c r="K18" s="278"/>
      <c r="L18" s="278"/>
      <c r="M18" s="278"/>
      <c r="N18" s="278"/>
      <c r="O18" s="278"/>
      <c r="P18" s="278"/>
    </row>
    <row r="19" spans="2:31" ht="6.75" customHeight="1">
      <c r="B19" s="8"/>
      <c r="C19" s="8"/>
      <c r="D19" s="277"/>
      <c r="E19" s="277"/>
      <c r="F19" s="277"/>
      <c r="G19" s="277"/>
      <c r="H19" s="277"/>
      <c r="I19" s="277"/>
      <c r="J19" s="277"/>
      <c r="K19" s="277"/>
      <c r="L19" s="277"/>
      <c r="M19" s="277"/>
      <c r="N19" s="277"/>
      <c r="O19" s="277"/>
      <c r="P19" s="277"/>
      <c r="AE19" s="1"/>
    </row>
    <row r="20" spans="2:16" ht="39" customHeight="1">
      <c r="B20" s="126" t="s">
        <v>34</v>
      </c>
      <c r="C20" s="126"/>
      <c r="D20" s="278" t="s">
        <v>172</v>
      </c>
      <c r="E20" s="278"/>
      <c r="F20" s="278"/>
      <c r="G20" s="278"/>
      <c r="H20" s="278"/>
      <c r="I20" s="278"/>
      <c r="J20" s="278"/>
      <c r="K20" s="278"/>
      <c r="L20" s="278"/>
      <c r="M20" s="278"/>
      <c r="N20" s="278"/>
      <c r="O20" s="278"/>
      <c r="P20" s="278"/>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6"/>
  <sheetViews>
    <sheetView showGridLines="0" zoomScale="85" zoomScaleNormal="85" zoomScalePageLayoutView="0" workbookViewId="0" topLeftCell="A7">
      <pane xSplit="3" ySplit="3" topLeftCell="D10" activePane="bottomRight" state="frozen"/>
      <selection pane="topLeft" activeCell="A7" sqref="A7"/>
      <selection pane="topRight" activeCell="D7" sqref="D7"/>
      <selection pane="bottomLeft" activeCell="A10" sqref="A10"/>
      <selection pane="bottomRight" activeCell="G10" sqref="G10:H15"/>
    </sheetView>
  </sheetViews>
  <sheetFormatPr defaultColWidth="11.421875" defaultRowHeight="12.75"/>
  <cols>
    <col min="1" max="1" width="2.421875" style="1" customWidth="1"/>
    <col min="2" max="2" width="38.00390625" style="1" customWidth="1"/>
    <col min="3" max="3" width="37.14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18" customFormat="1" ht="26.25" customHeight="1">
      <c r="B2" s="232"/>
      <c r="C2" s="231" t="s">
        <v>123</v>
      </c>
      <c r="D2" s="231"/>
      <c r="E2" s="231"/>
      <c r="F2" s="231"/>
      <c r="G2" s="231"/>
      <c r="H2" s="231"/>
      <c r="I2" s="231"/>
      <c r="J2" s="231"/>
      <c r="K2" s="237" t="str">
        <f>Proyecto!K2</f>
        <v>Codigo: GC-F-015</v>
      </c>
      <c r="L2" s="217"/>
      <c r="M2" s="87"/>
      <c r="N2" s="87"/>
    </row>
    <row r="3" spans="2:14" s="18" customFormat="1" ht="23.25" customHeight="1">
      <c r="B3" s="233"/>
      <c r="C3" s="235" t="s">
        <v>125</v>
      </c>
      <c r="D3" s="235"/>
      <c r="E3" s="235"/>
      <c r="F3" s="235"/>
      <c r="G3" s="235"/>
      <c r="H3" s="235"/>
      <c r="I3" s="235"/>
      <c r="J3" s="235"/>
      <c r="K3" s="238" t="str">
        <f>Proyecto!K3</f>
        <v>Fecha: 17 de septiembre de 2014</v>
      </c>
      <c r="L3" s="218"/>
      <c r="M3" s="87"/>
      <c r="N3" s="87"/>
    </row>
    <row r="4" spans="2:14" s="18" customFormat="1" ht="24" customHeight="1">
      <c r="B4" s="233"/>
      <c r="C4" s="235" t="s">
        <v>126</v>
      </c>
      <c r="D4" s="235"/>
      <c r="E4" s="235"/>
      <c r="F4" s="235"/>
      <c r="G4" s="235"/>
      <c r="H4" s="235"/>
      <c r="I4" s="235"/>
      <c r="J4" s="235"/>
      <c r="K4" s="238" t="str">
        <f>Proyecto!K4</f>
        <v>Version 001</v>
      </c>
      <c r="L4" s="218"/>
      <c r="M4" s="87"/>
      <c r="N4" s="87"/>
    </row>
    <row r="5" spans="2:14" s="18" customFormat="1" ht="22.5" customHeight="1" thickBot="1">
      <c r="B5" s="234"/>
      <c r="C5" s="236" t="s">
        <v>128</v>
      </c>
      <c r="D5" s="236"/>
      <c r="E5" s="236"/>
      <c r="F5" s="236"/>
      <c r="G5" s="236"/>
      <c r="H5" s="236"/>
      <c r="I5" s="236"/>
      <c r="J5" s="236"/>
      <c r="K5" s="239" t="s">
        <v>129</v>
      </c>
      <c r="L5" s="220"/>
      <c r="M5" s="87"/>
      <c r="N5" s="87"/>
    </row>
    <row r="6" spans="2:5" ht="5.25" customHeight="1">
      <c r="B6" s="17"/>
      <c r="C6" s="17"/>
      <c r="D6" s="17"/>
      <c r="E6" s="17"/>
    </row>
    <row r="7" spans="2:13" ht="29.25" customHeight="1">
      <c r="B7" s="126" t="s">
        <v>0</v>
      </c>
      <c r="C7" s="126"/>
      <c r="D7" s="230" t="str">
        <f>Proyecto!$E$7</f>
        <v>Sistema de información empresarial fase III</v>
      </c>
      <c r="E7" s="230"/>
      <c r="F7" s="230"/>
      <c r="G7" s="230"/>
      <c r="H7" s="230"/>
      <c r="I7" s="230"/>
      <c r="J7" s="230"/>
      <c r="K7" s="230"/>
      <c r="L7" s="230"/>
      <c r="M7" s="1"/>
    </row>
    <row r="9" spans="2:12" ht="51.75" customHeight="1">
      <c r="B9" s="41" t="s">
        <v>79</v>
      </c>
      <c r="C9" s="41" t="s">
        <v>80</v>
      </c>
      <c r="D9" s="41" t="s">
        <v>81</v>
      </c>
      <c r="E9" s="42" t="s">
        <v>82</v>
      </c>
      <c r="F9" s="41" t="s">
        <v>83</v>
      </c>
      <c r="G9" s="43" t="s">
        <v>91</v>
      </c>
      <c r="H9" s="43" t="s">
        <v>92</v>
      </c>
      <c r="I9" s="43" t="s">
        <v>93</v>
      </c>
      <c r="J9" s="42" t="s">
        <v>84</v>
      </c>
      <c r="K9" s="44" t="s">
        <v>85</v>
      </c>
      <c r="L9" s="44" t="s">
        <v>86</v>
      </c>
    </row>
    <row r="10" spans="1:13" ht="67.5" customHeight="1">
      <c r="A10" s="1">
        <v>1</v>
      </c>
      <c r="B10" s="112" t="s">
        <v>249</v>
      </c>
      <c r="C10" s="112" t="s">
        <v>173</v>
      </c>
      <c r="D10" s="112">
        <v>1</v>
      </c>
      <c r="E10" s="113">
        <v>0.05</v>
      </c>
      <c r="F10" s="114" t="s">
        <v>144</v>
      </c>
      <c r="G10" s="279">
        <v>42800</v>
      </c>
      <c r="H10" s="279">
        <v>42832</v>
      </c>
      <c r="I10" s="120">
        <f>(H10-G10)/7</f>
        <v>4.571428571428571</v>
      </c>
      <c r="J10" s="116"/>
      <c r="K10" s="115"/>
      <c r="L10" s="117"/>
      <c r="M10" s="110"/>
    </row>
    <row r="11" spans="1:13" ht="67.5" customHeight="1">
      <c r="A11" s="1">
        <v>2</v>
      </c>
      <c r="B11" s="112" t="s">
        <v>174</v>
      </c>
      <c r="C11" s="112" t="s">
        <v>175</v>
      </c>
      <c r="D11" s="112">
        <v>1</v>
      </c>
      <c r="E11" s="113">
        <v>0.05</v>
      </c>
      <c r="F11" s="114" t="s">
        <v>144</v>
      </c>
      <c r="G11" s="279">
        <v>42891</v>
      </c>
      <c r="H11" s="279">
        <v>42902</v>
      </c>
      <c r="I11" s="120">
        <f>(H11-G11)/7</f>
        <v>1.5714285714285714</v>
      </c>
      <c r="J11" s="116"/>
      <c r="K11" s="115"/>
      <c r="L11" s="117"/>
      <c r="M11" s="110"/>
    </row>
    <row r="12" spans="1:13" ht="67.5" customHeight="1">
      <c r="A12" s="1">
        <v>3</v>
      </c>
      <c r="B12" s="112" t="s">
        <v>250</v>
      </c>
      <c r="C12" s="112" t="s">
        <v>255</v>
      </c>
      <c r="D12" s="112">
        <v>1</v>
      </c>
      <c r="E12" s="113">
        <v>0.3</v>
      </c>
      <c r="F12" s="114" t="s">
        <v>144</v>
      </c>
      <c r="G12" s="279">
        <v>42906</v>
      </c>
      <c r="H12" s="279">
        <v>42977</v>
      </c>
      <c r="I12" s="120">
        <f>(H12-G12)/7</f>
        <v>10.142857142857142</v>
      </c>
      <c r="J12" s="116"/>
      <c r="K12" s="115"/>
      <c r="L12" s="117"/>
      <c r="M12" s="110"/>
    </row>
    <row r="13" spans="1:12" ht="57" customHeight="1">
      <c r="A13" s="1">
        <v>4</v>
      </c>
      <c r="B13" s="112" t="s">
        <v>251</v>
      </c>
      <c r="C13" s="112" t="s">
        <v>256</v>
      </c>
      <c r="D13" s="112">
        <v>1</v>
      </c>
      <c r="E13" s="113">
        <v>0.2</v>
      </c>
      <c r="F13" s="114" t="s">
        <v>144</v>
      </c>
      <c r="G13" s="279">
        <v>42979</v>
      </c>
      <c r="H13" s="279">
        <v>43047</v>
      </c>
      <c r="I13" s="120">
        <f>(H13-G13)/7</f>
        <v>9.714285714285714</v>
      </c>
      <c r="J13" s="118"/>
      <c r="K13" s="119"/>
      <c r="L13" s="118"/>
    </row>
    <row r="14" spans="1:12" ht="76.5" customHeight="1">
      <c r="A14" s="1">
        <v>5</v>
      </c>
      <c r="B14" s="112" t="s">
        <v>252</v>
      </c>
      <c r="C14" s="112" t="s">
        <v>258</v>
      </c>
      <c r="D14" s="112">
        <v>1</v>
      </c>
      <c r="E14" s="113">
        <v>0.2</v>
      </c>
      <c r="F14" s="114" t="s">
        <v>144</v>
      </c>
      <c r="G14" s="279">
        <v>43048</v>
      </c>
      <c r="H14" s="279">
        <v>43070</v>
      </c>
      <c r="I14" s="120">
        <f>(H14-G14)/7</f>
        <v>3.142857142857143</v>
      </c>
      <c r="J14" s="118"/>
      <c r="K14" s="119"/>
      <c r="L14" s="118"/>
    </row>
    <row r="15" spans="1:12" ht="79.5" customHeight="1">
      <c r="A15" s="1">
        <v>6</v>
      </c>
      <c r="B15" s="112" t="s">
        <v>253</v>
      </c>
      <c r="C15" s="112" t="s">
        <v>257</v>
      </c>
      <c r="D15" s="112">
        <v>1</v>
      </c>
      <c r="E15" s="113">
        <v>0.2</v>
      </c>
      <c r="F15" s="114" t="s">
        <v>144</v>
      </c>
      <c r="G15" s="279">
        <v>43071</v>
      </c>
      <c r="H15" s="279">
        <v>43084</v>
      </c>
      <c r="I15" s="120">
        <f>(H15-G15)/7</f>
        <v>1.8571428571428572</v>
      </c>
      <c r="J15" s="118"/>
      <c r="K15" s="119"/>
      <c r="L15" s="118"/>
    </row>
    <row r="16" spans="5:13" s="121" customFormat="1" ht="15">
      <c r="E16" s="122">
        <f>+SUM(E10:E15)</f>
        <v>1</v>
      </c>
      <c r="I16" s="123">
        <f>+SUM(I10:I15)</f>
        <v>31</v>
      </c>
      <c r="L16" s="122">
        <f>+SUM(L10:L15)</f>
        <v>0</v>
      </c>
      <c r="M16" s="124"/>
    </row>
  </sheetData>
  <sheetProtection/>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6:H65442 J16:K65442 I17:I6544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31"/>
  <sheetViews>
    <sheetView showGridLines="0" zoomScale="90" zoomScaleNormal="90" zoomScalePageLayoutView="0" workbookViewId="0" topLeftCell="A1">
      <selection activeCell="D7" sqref="D7:P7"/>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9" width="5.7109375" style="1" customWidth="1"/>
    <col min="10" max="10" width="8.574218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61"/>
      <c r="C2" s="262"/>
      <c r="D2" s="258" t="s">
        <v>123</v>
      </c>
      <c r="E2" s="222"/>
      <c r="F2" s="222"/>
      <c r="G2" s="222"/>
      <c r="H2" s="222"/>
      <c r="I2" s="222"/>
      <c r="J2" s="222"/>
      <c r="K2" s="91"/>
      <c r="L2" s="91"/>
      <c r="M2" s="237" t="str">
        <f>Proyecto!K2</f>
        <v>Codigo: GC-F-015</v>
      </c>
      <c r="N2" s="216"/>
      <c r="O2" s="216"/>
      <c r="P2" s="217"/>
      <c r="R2" s="11"/>
      <c r="S2" s="11"/>
      <c r="T2" s="11" t="s">
        <v>135</v>
      </c>
      <c r="U2" s="15"/>
      <c r="AE2" s="16"/>
    </row>
    <row r="3" spans="2:31" s="12" customFormat="1" ht="23.25" customHeight="1">
      <c r="B3" s="263"/>
      <c r="C3" s="264"/>
      <c r="D3" s="259" t="s">
        <v>125</v>
      </c>
      <c r="E3" s="225"/>
      <c r="F3" s="225"/>
      <c r="G3" s="225"/>
      <c r="H3" s="225"/>
      <c r="I3" s="225"/>
      <c r="J3" s="225"/>
      <c r="K3" s="90"/>
      <c r="L3" s="90"/>
      <c r="M3" s="238" t="str">
        <f>Proyecto!K3</f>
        <v>Fecha: 17 de septiembre de 2014</v>
      </c>
      <c r="N3" s="149"/>
      <c r="O3" s="149"/>
      <c r="P3" s="218"/>
      <c r="R3" s="11"/>
      <c r="S3" s="11"/>
      <c r="T3" s="11" t="s">
        <v>136</v>
      </c>
      <c r="U3" s="15"/>
      <c r="AE3" s="16"/>
    </row>
    <row r="4" spans="2:31" s="12" customFormat="1" ht="24" customHeight="1">
      <c r="B4" s="263"/>
      <c r="C4" s="264"/>
      <c r="D4" s="259" t="s">
        <v>126</v>
      </c>
      <c r="E4" s="225"/>
      <c r="F4" s="225"/>
      <c r="G4" s="225"/>
      <c r="H4" s="225"/>
      <c r="I4" s="225"/>
      <c r="J4" s="225"/>
      <c r="K4" s="90"/>
      <c r="L4" s="90"/>
      <c r="M4" s="238" t="str">
        <f>Proyecto!K4</f>
        <v>Version 001</v>
      </c>
      <c r="N4" s="149"/>
      <c r="O4" s="149"/>
      <c r="P4" s="218"/>
      <c r="R4" s="11"/>
      <c r="T4" s="11" t="s">
        <v>137</v>
      </c>
      <c r="U4" s="15"/>
      <c r="AE4" s="16"/>
    </row>
    <row r="5" spans="2:31" s="12" customFormat="1" ht="22.5" customHeight="1" thickBot="1">
      <c r="B5" s="265"/>
      <c r="C5" s="266"/>
      <c r="D5" s="260" t="s">
        <v>128</v>
      </c>
      <c r="E5" s="228"/>
      <c r="F5" s="228"/>
      <c r="G5" s="228"/>
      <c r="H5" s="228"/>
      <c r="I5" s="228"/>
      <c r="J5" s="228"/>
      <c r="K5" s="92"/>
      <c r="L5" s="92"/>
      <c r="M5" s="239" t="s">
        <v>129</v>
      </c>
      <c r="N5" s="219"/>
      <c r="O5" s="219"/>
      <c r="P5" s="220"/>
      <c r="R5" s="11"/>
      <c r="T5" s="11" t="s">
        <v>138</v>
      </c>
      <c r="U5" s="11"/>
      <c r="AE5" s="16"/>
    </row>
    <row r="6" spans="2:20" ht="5.25" customHeight="1">
      <c r="B6" s="5"/>
      <c r="C6" s="5"/>
      <c r="D6" s="5"/>
      <c r="E6" s="5"/>
      <c r="F6" s="5"/>
      <c r="G6" s="5"/>
      <c r="H6" s="5"/>
      <c r="I6" s="5"/>
      <c r="J6" s="5"/>
      <c r="K6" s="5"/>
      <c r="L6" s="5"/>
      <c r="M6" s="5"/>
      <c r="N6" s="5"/>
      <c r="O6" s="5"/>
      <c r="P6" s="5"/>
      <c r="T6" s="7"/>
    </row>
    <row r="7" spans="2:31" ht="29.25" customHeight="1">
      <c r="B7" s="126" t="s">
        <v>0</v>
      </c>
      <c r="C7" s="126"/>
      <c r="D7" s="230" t="str">
        <f>Proyecto!$E$7</f>
        <v>Sistema de información empresarial fase III</v>
      </c>
      <c r="E7" s="230"/>
      <c r="F7" s="230"/>
      <c r="G7" s="230"/>
      <c r="H7" s="230"/>
      <c r="I7" s="230"/>
      <c r="J7" s="230"/>
      <c r="K7" s="230"/>
      <c r="L7" s="230"/>
      <c r="M7" s="230"/>
      <c r="N7" s="230"/>
      <c r="O7" s="230"/>
      <c r="P7" s="230"/>
      <c r="AE7" s="1"/>
    </row>
    <row r="8" spans="2:31" ht="6.75" customHeight="1">
      <c r="B8" s="8"/>
      <c r="C8" s="8"/>
      <c r="D8" s="9"/>
      <c r="E8" s="9"/>
      <c r="F8" s="9"/>
      <c r="G8" s="9"/>
      <c r="H8" s="9"/>
      <c r="I8" s="9"/>
      <c r="J8" s="9"/>
      <c r="K8" s="9"/>
      <c r="L8" s="9"/>
      <c r="M8" s="9"/>
      <c r="N8" s="9"/>
      <c r="O8" s="9"/>
      <c r="P8" s="9"/>
      <c r="AE8" s="1"/>
    </row>
    <row r="10" spans="2:16" ht="21.75" customHeight="1">
      <c r="B10" s="177" t="s">
        <v>22</v>
      </c>
      <c r="C10" s="177"/>
      <c r="D10" s="177"/>
      <c r="E10" s="177"/>
      <c r="F10" s="177"/>
      <c r="G10" s="177"/>
      <c r="H10" s="177"/>
      <c r="I10" s="177"/>
      <c r="J10" s="177"/>
      <c r="K10" s="177"/>
      <c r="L10" s="177"/>
      <c r="M10" s="177"/>
      <c r="N10" s="177"/>
      <c r="O10" s="177"/>
      <c r="P10" s="177"/>
    </row>
    <row r="11" spans="2:16" ht="21.75" customHeight="1">
      <c r="B11" s="175" t="s">
        <v>131</v>
      </c>
      <c r="C11" s="175"/>
      <c r="D11" s="175"/>
      <c r="E11" s="175"/>
      <c r="F11" s="97" t="s">
        <v>132</v>
      </c>
      <c r="G11" s="175" t="s">
        <v>133</v>
      </c>
      <c r="H11" s="175"/>
      <c r="I11" s="175"/>
      <c r="J11" s="175"/>
      <c r="K11" s="99"/>
      <c r="L11" s="99"/>
      <c r="M11" s="175" t="s">
        <v>134</v>
      </c>
      <c r="N11" s="175"/>
      <c r="O11" s="175"/>
      <c r="P11" s="175"/>
    </row>
    <row r="12" spans="2:16" ht="85.5" customHeight="1">
      <c r="B12" s="252" t="s">
        <v>176</v>
      </c>
      <c r="C12" s="253"/>
      <c r="D12" s="253"/>
      <c r="E12" s="254"/>
      <c r="F12" s="112" t="s">
        <v>136</v>
      </c>
      <c r="G12" s="249" t="s">
        <v>177</v>
      </c>
      <c r="H12" s="250"/>
      <c r="I12" s="250"/>
      <c r="J12" s="251"/>
      <c r="K12" s="116"/>
      <c r="L12" s="116"/>
      <c r="M12" s="249" t="s">
        <v>178</v>
      </c>
      <c r="N12" s="250"/>
      <c r="O12" s="250"/>
      <c r="P12" s="251"/>
    </row>
    <row r="13" spans="2:16" ht="85.5" customHeight="1">
      <c r="B13" s="255" t="s">
        <v>179</v>
      </c>
      <c r="C13" s="256"/>
      <c r="D13" s="256"/>
      <c r="E13" s="257"/>
      <c r="F13" s="112" t="s">
        <v>136</v>
      </c>
      <c r="G13" s="249" t="s">
        <v>180</v>
      </c>
      <c r="H13" s="250"/>
      <c r="I13" s="250"/>
      <c r="J13" s="251"/>
      <c r="K13" s="116"/>
      <c r="L13" s="116"/>
      <c r="M13" s="249" t="s">
        <v>178</v>
      </c>
      <c r="N13" s="250"/>
      <c r="O13" s="250"/>
      <c r="P13" s="251"/>
    </row>
    <row r="14" spans="2:16" ht="85.5" customHeight="1">
      <c r="B14" s="252" t="s">
        <v>181</v>
      </c>
      <c r="C14" s="253"/>
      <c r="D14" s="253"/>
      <c r="E14" s="254"/>
      <c r="F14" s="112" t="s">
        <v>136</v>
      </c>
      <c r="G14" s="249" t="s">
        <v>182</v>
      </c>
      <c r="H14" s="250"/>
      <c r="I14" s="250"/>
      <c r="J14" s="251"/>
      <c r="K14" s="116"/>
      <c r="L14" s="116"/>
      <c r="M14" s="249" t="s">
        <v>183</v>
      </c>
      <c r="N14" s="250"/>
      <c r="O14" s="250"/>
      <c r="P14" s="251"/>
    </row>
    <row r="15" spans="2:16" ht="85.5" customHeight="1">
      <c r="B15" s="252" t="s">
        <v>259</v>
      </c>
      <c r="C15" s="253"/>
      <c r="D15" s="253"/>
      <c r="E15" s="254"/>
      <c r="F15" s="112" t="s">
        <v>135</v>
      </c>
      <c r="G15" s="249" t="s">
        <v>184</v>
      </c>
      <c r="H15" s="250"/>
      <c r="I15" s="250"/>
      <c r="J15" s="251"/>
      <c r="K15" s="116"/>
      <c r="L15" s="116"/>
      <c r="M15" s="249" t="s">
        <v>185</v>
      </c>
      <c r="N15" s="250"/>
      <c r="O15" s="250"/>
      <c r="P15" s="251"/>
    </row>
    <row r="16" spans="2:16" ht="85.5" customHeight="1">
      <c r="B16" s="252" t="s">
        <v>186</v>
      </c>
      <c r="C16" s="253"/>
      <c r="D16" s="253"/>
      <c r="E16" s="254"/>
      <c r="F16" s="112" t="s">
        <v>135</v>
      </c>
      <c r="G16" s="249" t="s">
        <v>187</v>
      </c>
      <c r="H16" s="250"/>
      <c r="I16" s="250"/>
      <c r="J16" s="251"/>
      <c r="K16" s="116"/>
      <c r="L16" s="116"/>
      <c r="M16" s="249" t="s">
        <v>188</v>
      </c>
      <c r="N16" s="250"/>
      <c r="O16" s="250"/>
      <c r="P16" s="251"/>
    </row>
    <row r="17" spans="2:16" ht="85.5" customHeight="1">
      <c r="B17" s="252" t="s">
        <v>189</v>
      </c>
      <c r="C17" s="253"/>
      <c r="D17" s="253"/>
      <c r="E17" s="254"/>
      <c r="F17" s="112" t="s">
        <v>135</v>
      </c>
      <c r="G17" s="249" t="s">
        <v>190</v>
      </c>
      <c r="H17" s="250"/>
      <c r="I17" s="250"/>
      <c r="J17" s="251"/>
      <c r="K17" s="116"/>
      <c r="L17" s="116"/>
      <c r="M17" s="249" t="s">
        <v>191</v>
      </c>
      <c r="N17" s="250"/>
      <c r="O17" s="250"/>
      <c r="P17" s="251"/>
    </row>
    <row r="18" spans="2:16" ht="85.5" customHeight="1">
      <c r="B18" s="252" t="s">
        <v>192</v>
      </c>
      <c r="C18" s="253"/>
      <c r="D18" s="253"/>
      <c r="E18" s="254"/>
      <c r="F18" s="112" t="s">
        <v>135</v>
      </c>
      <c r="G18" s="249" t="s">
        <v>193</v>
      </c>
      <c r="H18" s="250"/>
      <c r="I18" s="250"/>
      <c r="J18" s="251"/>
      <c r="K18" s="116"/>
      <c r="L18" s="116"/>
      <c r="M18" s="249" t="s">
        <v>191</v>
      </c>
      <c r="N18" s="250"/>
      <c r="O18" s="250"/>
      <c r="P18" s="251"/>
    </row>
    <row r="19" spans="2:16" ht="85.5" customHeight="1">
      <c r="B19" s="252" t="s">
        <v>194</v>
      </c>
      <c r="C19" s="253"/>
      <c r="D19" s="253"/>
      <c r="E19" s="254"/>
      <c r="F19" s="112" t="s">
        <v>136</v>
      </c>
      <c r="G19" s="249" t="s">
        <v>195</v>
      </c>
      <c r="H19" s="250"/>
      <c r="I19" s="250"/>
      <c r="J19" s="251"/>
      <c r="K19" s="116"/>
      <c r="L19" s="116"/>
      <c r="M19" s="249" t="s">
        <v>185</v>
      </c>
      <c r="N19" s="250"/>
      <c r="O19" s="250"/>
      <c r="P19" s="251"/>
    </row>
    <row r="20" spans="2:16" ht="85.5" customHeight="1">
      <c r="B20" s="252" t="s">
        <v>196</v>
      </c>
      <c r="C20" s="253"/>
      <c r="D20" s="253"/>
      <c r="E20" s="254"/>
      <c r="F20" s="112" t="s">
        <v>136</v>
      </c>
      <c r="G20" s="249" t="s">
        <v>197</v>
      </c>
      <c r="H20" s="250"/>
      <c r="I20" s="250"/>
      <c r="J20" s="251"/>
      <c r="K20" s="116"/>
      <c r="L20" s="116"/>
      <c r="M20" s="249" t="s">
        <v>198</v>
      </c>
      <c r="N20" s="250"/>
      <c r="O20" s="250"/>
      <c r="P20" s="251"/>
    </row>
    <row r="21" spans="2:16" ht="85.5" customHeight="1">
      <c r="B21" s="252" t="s">
        <v>199</v>
      </c>
      <c r="C21" s="253"/>
      <c r="D21" s="253"/>
      <c r="E21" s="254"/>
      <c r="F21" s="112" t="s">
        <v>135</v>
      </c>
      <c r="G21" s="249" t="s">
        <v>200</v>
      </c>
      <c r="H21" s="250"/>
      <c r="I21" s="250"/>
      <c r="J21" s="251"/>
      <c r="K21" s="116"/>
      <c r="L21" s="116"/>
      <c r="M21" s="249" t="s">
        <v>201</v>
      </c>
      <c r="N21" s="250"/>
      <c r="O21" s="250"/>
      <c r="P21" s="251"/>
    </row>
    <row r="22" spans="2:16" ht="85.5" customHeight="1">
      <c r="B22" s="252" t="s">
        <v>202</v>
      </c>
      <c r="C22" s="253"/>
      <c r="D22" s="253"/>
      <c r="E22" s="254"/>
      <c r="F22" s="112" t="s">
        <v>135</v>
      </c>
      <c r="G22" s="249" t="s">
        <v>203</v>
      </c>
      <c r="H22" s="250"/>
      <c r="I22" s="250"/>
      <c r="J22" s="251"/>
      <c r="K22" s="116"/>
      <c r="L22" s="116"/>
      <c r="M22" s="249" t="s">
        <v>204</v>
      </c>
      <c r="N22" s="250"/>
      <c r="O22" s="250"/>
      <c r="P22" s="251"/>
    </row>
    <row r="23" spans="2:16" ht="85.5" customHeight="1">
      <c r="B23" s="252" t="s">
        <v>205</v>
      </c>
      <c r="C23" s="253"/>
      <c r="D23" s="253"/>
      <c r="E23" s="254"/>
      <c r="F23" s="112" t="s">
        <v>136</v>
      </c>
      <c r="G23" s="249" t="s">
        <v>206</v>
      </c>
      <c r="H23" s="250"/>
      <c r="I23" s="250"/>
      <c r="J23" s="251"/>
      <c r="K23" s="116"/>
      <c r="L23" s="116"/>
      <c r="M23" s="240" t="s">
        <v>207</v>
      </c>
      <c r="N23" s="241"/>
      <c r="O23" s="241"/>
      <c r="P23" s="242"/>
    </row>
    <row r="24" spans="2:16" ht="85.5" customHeight="1">
      <c r="B24" s="252" t="s">
        <v>208</v>
      </c>
      <c r="C24" s="253"/>
      <c r="D24" s="253"/>
      <c r="E24" s="254"/>
      <c r="F24" s="112" t="s">
        <v>136</v>
      </c>
      <c r="G24" s="249" t="s">
        <v>209</v>
      </c>
      <c r="H24" s="250"/>
      <c r="I24" s="250"/>
      <c r="J24" s="251"/>
      <c r="K24" s="116"/>
      <c r="L24" s="116"/>
      <c r="M24" s="249" t="s">
        <v>191</v>
      </c>
      <c r="N24" s="250"/>
      <c r="O24" s="250"/>
      <c r="P24" s="251"/>
    </row>
    <row r="25" spans="2:16" ht="137.25" customHeight="1">
      <c r="B25" s="243" t="s">
        <v>210</v>
      </c>
      <c r="C25" s="244"/>
      <c r="D25" s="244"/>
      <c r="E25" s="245"/>
      <c r="F25" s="112" t="s">
        <v>136</v>
      </c>
      <c r="G25" s="249" t="s">
        <v>211</v>
      </c>
      <c r="H25" s="250"/>
      <c r="I25" s="250"/>
      <c r="J25" s="251"/>
      <c r="K25" s="116"/>
      <c r="L25" s="116"/>
      <c r="M25" s="249" t="s">
        <v>212</v>
      </c>
      <c r="N25" s="250"/>
      <c r="O25" s="250"/>
      <c r="P25" s="251"/>
    </row>
    <row r="26" spans="2:16" ht="87.75" customHeight="1">
      <c r="B26" s="243" t="s">
        <v>213</v>
      </c>
      <c r="C26" s="244"/>
      <c r="D26" s="244"/>
      <c r="E26" s="245"/>
      <c r="F26" s="112" t="s">
        <v>136</v>
      </c>
      <c r="G26" s="249" t="s">
        <v>214</v>
      </c>
      <c r="H26" s="250"/>
      <c r="I26" s="250"/>
      <c r="J26" s="251"/>
      <c r="K26" s="116"/>
      <c r="L26" s="116"/>
      <c r="M26" s="249" t="s">
        <v>212</v>
      </c>
      <c r="N26" s="250"/>
      <c r="O26" s="250"/>
      <c r="P26" s="251"/>
    </row>
    <row r="27" spans="2:16" ht="71.25" customHeight="1">
      <c r="B27" s="246"/>
      <c r="C27" s="247"/>
      <c r="D27" s="247"/>
      <c r="E27" s="248"/>
      <c r="F27" s="102"/>
      <c r="G27" s="107"/>
      <c r="H27" s="108"/>
      <c r="I27" s="108"/>
      <c r="J27" s="109"/>
      <c r="K27" s="22"/>
      <c r="L27" s="22"/>
      <c r="M27" s="107"/>
      <c r="N27" s="108"/>
      <c r="O27" s="108"/>
      <c r="P27" s="109"/>
    </row>
    <row r="28" spans="2:16" ht="114.75" customHeight="1">
      <c r="B28" s="178"/>
      <c r="C28" s="178"/>
      <c r="D28" s="178"/>
      <c r="E28" s="178"/>
      <c r="F28" s="98"/>
      <c r="G28" s="178"/>
      <c r="H28" s="178"/>
      <c r="I28" s="178"/>
      <c r="J28" s="178"/>
      <c r="K28" s="22"/>
      <c r="L28" s="22"/>
      <c r="M28" s="178"/>
      <c r="N28" s="178"/>
      <c r="O28" s="178"/>
      <c r="P28" s="178"/>
    </row>
    <row r="30" spans="2:16" ht="21.75" customHeight="1">
      <c r="B30" s="177" t="s">
        <v>23</v>
      </c>
      <c r="C30" s="177"/>
      <c r="D30" s="177"/>
      <c r="E30" s="177"/>
      <c r="F30" s="177"/>
      <c r="G30" s="177"/>
      <c r="H30" s="177"/>
      <c r="I30" s="177"/>
      <c r="J30" s="177"/>
      <c r="K30" s="177"/>
      <c r="L30" s="177"/>
      <c r="M30" s="177"/>
      <c r="N30" s="177"/>
      <c r="O30" s="177"/>
      <c r="P30" s="177"/>
    </row>
    <row r="31" spans="2:16" ht="21.75" customHeight="1">
      <c r="B31" s="156" t="s">
        <v>24</v>
      </c>
      <c r="C31" s="156"/>
      <c r="D31" s="156"/>
      <c r="E31" s="156"/>
      <c r="F31" s="156"/>
      <c r="G31" s="156"/>
      <c r="H31" s="156"/>
      <c r="I31" s="156"/>
      <c r="J31" s="156"/>
      <c r="K31" s="156"/>
      <c r="L31" s="156"/>
      <c r="M31" s="156"/>
      <c r="N31" s="156"/>
      <c r="O31" s="156"/>
      <c r="P31" s="156"/>
    </row>
  </sheetData>
  <sheetProtection/>
  <mergeCells count="66">
    <mergeCell ref="D2:J2"/>
    <mergeCell ref="D3:J3"/>
    <mergeCell ref="D4:J4"/>
    <mergeCell ref="D5:J5"/>
    <mergeCell ref="B10:P10"/>
    <mergeCell ref="B2:C5"/>
    <mergeCell ref="M2:P2"/>
    <mergeCell ref="M3:P3"/>
    <mergeCell ref="M4:P4"/>
    <mergeCell ref="M5:P5"/>
    <mergeCell ref="B30:P30"/>
    <mergeCell ref="B31:P31"/>
    <mergeCell ref="B7:C7"/>
    <mergeCell ref="D7:P7"/>
    <mergeCell ref="B11:E11"/>
    <mergeCell ref="G11:J11"/>
    <mergeCell ref="M11:P11"/>
    <mergeCell ref="B25:E25"/>
    <mergeCell ref="G25:J25"/>
    <mergeCell ref="M25:P25"/>
    <mergeCell ref="B28:E28"/>
    <mergeCell ref="G28:J28"/>
    <mergeCell ref="M28:P28"/>
    <mergeCell ref="B12:E12"/>
    <mergeCell ref="G12:J12"/>
    <mergeCell ref="M12:P12"/>
    <mergeCell ref="B13:E13"/>
    <mergeCell ref="B14:E14"/>
    <mergeCell ref="B15:E15"/>
    <mergeCell ref="B16:E16"/>
    <mergeCell ref="B17:E17"/>
    <mergeCell ref="B18:E18"/>
    <mergeCell ref="B19:E19"/>
    <mergeCell ref="B20:E20"/>
    <mergeCell ref="B21:E21"/>
    <mergeCell ref="B22:E22"/>
    <mergeCell ref="G18:J18"/>
    <mergeCell ref="G19:J19"/>
    <mergeCell ref="G20:J20"/>
    <mergeCell ref="G21:J21"/>
    <mergeCell ref="G22:J22"/>
    <mergeCell ref="G13:J13"/>
    <mergeCell ref="G14:J14"/>
    <mergeCell ref="G15:J15"/>
    <mergeCell ref="G16:J16"/>
    <mergeCell ref="G17:J17"/>
    <mergeCell ref="M13:P13"/>
    <mergeCell ref="M14:P14"/>
    <mergeCell ref="M15:P15"/>
    <mergeCell ref="M16:P16"/>
    <mergeCell ref="M17:P17"/>
    <mergeCell ref="M18:P18"/>
    <mergeCell ref="M19:P19"/>
    <mergeCell ref="M20:P20"/>
    <mergeCell ref="M21:P21"/>
    <mergeCell ref="M22:P22"/>
    <mergeCell ref="M23:P23"/>
    <mergeCell ref="B26:E26"/>
    <mergeCell ref="B27:E27"/>
    <mergeCell ref="G26:J26"/>
    <mergeCell ref="M26:P26"/>
    <mergeCell ref="B23:E23"/>
    <mergeCell ref="G23:J23"/>
    <mergeCell ref="B24:E24"/>
    <mergeCell ref="G24:J24"/>
    <mergeCell ref="M24:P24"/>
  </mergeCells>
  <conditionalFormatting sqref="F12:F28">
    <cfRule type="containsText" priority="5" dxfId="3" operator="containsText" text="Extremo">
      <formula>NOT(ISERROR(SEARCH("Extremo",F12)))</formula>
    </cfRule>
    <cfRule type="containsText" priority="6" dxfId="2" operator="containsText" text="Alto">
      <formula>NOT(ISERROR(SEARCH("Alto",F12)))</formula>
    </cfRule>
    <cfRule type="containsText" priority="7" dxfId="1" operator="containsText" text="Medio">
      <formula>NOT(ISERROR(SEARCH("Medio",F12)))</formula>
    </cfRule>
    <cfRule type="containsText" priority="8" dxfId="0" operator="containsText" text="Bajo">
      <formula>NOT(ISERROR(SEARCH("Bajo",F12)))</formula>
    </cfRule>
  </conditionalFormatting>
  <dataValidations count="2">
    <dataValidation type="whole" allowBlank="1" showInputMessage="1" showErrorMessage="1" sqref="O32:P65518 O9:P9 O29:P29 G29:M29 G32:M65518 G9:M9 W9:AC65518 Q9:U65518">
      <formula1>1</formula1>
      <formula2>5</formula2>
    </dataValidation>
    <dataValidation type="list" allowBlank="1" showInputMessage="1" showErrorMessage="1" sqref="F12:F28">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6" t="s">
        <v>106</v>
      </c>
      <c r="C4" s="26" t="s">
        <v>57</v>
      </c>
      <c r="E4" s="26" t="s">
        <v>58</v>
      </c>
      <c r="G4" s="26" t="s">
        <v>59</v>
      </c>
      <c r="I4" s="26" t="s">
        <v>66</v>
      </c>
      <c r="K4" s="26" t="s">
        <v>67</v>
      </c>
      <c r="M4" s="26"/>
      <c r="O4" s="26" t="s">
        <v>98</v>
      </c>
      <c r="Q4" s="26" t="s">
        <v>109</v>
      </c>
    </row>
    <row r="5" spans="1:17" ht="12.75">
      <c r="A5" t="s">
        <v>107</v>
      </c>
      <c r="C5" s="25" t="s">
        <v>52</v>
      </c>
      <c r="E5" s="25" t="s">
        <v>53</v>
      </c>
      <c r="G5" s="25" t="s">
        <v>60</v>
      </c>
      <c r="I5" s="25" t="s">
        <v>95</v>
      </c>
      <c r="K5" s="25" t="s">
        <v>68</v>
      </c>
      <c r="M5" t="s">
        <v>87</v>
      </c>
      <c r="O5" s="25" t="s">
        <v>99</v>
      </c>
      <c r="Q5" t="s">
        <v>112</v>
      </c>
    </row>
    <row r="6" spans="1:17" ht="12.75">
      <c r="A6" t="s">
        <v>108</v>
      </c>
      <c r="C6" s="25" t="s">
        <v>55</v>
      </c>
      <c r="E6" s="25" t="s">
        <v>56</v>
      </c>
      <c r="G6" s="25" t="s">
        <v>61</v>
      </c>
      <c r="I6" s="25" t="s">
        <v>96</v>
      </c>
      <c r="K6" s="25" t="s">
        <v>69</v>
      </c>
      <c r="M6" t="s">
        <v>94</v>
      </c>
      <c r="O6" s="25" t="s">
        <v>100</v>
      </c>
      <c r="Q6" t="s">
        <v>113</v>
      </c>
    </row>
    <row r="7" spans="3:17" ht="12.75">
      <c r="C7" s="25" t="s">
        <v>54</v>
      </c>
      <c r="G7" s="25" t="s">
        <v>62</v>
      </c>
      <c r="K7" s="28" t="s">
        <v>70</v>
      </c>
      <c r="O7" s="28" t="s">
        <v>101</v>
      </c>
      <c r="Q7" t="s">
        <v>114</v>
      </c>
    </row>
    <row r="8" spans="15:17" ht="12.75">
      <c r="O8" s="28" t="s">
        <v>102</v>
      </c>
      <c r="Q8" t="s">
        <v>115</v>
      </c>
    </row>
    <row r="9" spans="15:17" ht="12.75">
      <c r="O9" s="28" t="s">
        <v>103</v>
      </c>
      <c r="Q9" t="s">
        <v>116</v>
      </c>
    </row>
    <row r="10" spans="15:17" ht="12.75">
      <c r="O10" s="28" t="s">
        <v>104</v>
      </c>
      <c r="Q10" t="s">
        <v>117</v>
      </c>
    </row>
    <row r="11" spans="15:17" ht="12.75">
      <c r="O11" s="28" t="s">
        <v>78</v>
      </c>
      <c r="Q11" t="s">
        <v>118</v>
      </c>
    </row>
    <row r="12" ht="12.75">
      <c r="Q12" t="s">
        <v>119</v>
      </c>
    </row>
    <row r="14" ht="12.75">
      <c r="Q14" s="26" t="s">
        <v>120</v>
      </c>
    </row>
    <row r="15" ht="12.75">
      <c r="Q15" t="s">
        <v>112</v>
      </c>
    </row>
    <row r="16" ht="12.75">
      <c r="Q16" t="s">
        <v>113</v>
      </c>
    </row>
    <row r="17" ht="12.75">
      <c r="Q17" t="s">
        <v>114</v>
      </c>
    </row>
    <row r="18" ht="12.75">
      <c r="Q18" t="s">
        <v>115</v>
      </c>
    </row>
    <row r="19" ht="12.75">
      <c r="Q19" t="s">
        <v>116</v>
      </c>
    </row>
    <row r="20" ht="12.75">
      <c r="Q20" t="s">
        <v>117</v>
      </c>
    </row>
    <row r="21" ht="12.75">
      <c r="Q21" t="s">
        <v>118</v>
      </c>
    </row>
    <row r="22" ht="12.75">
      <c r="Q22" t="s">
        <v>119</v>
      </c>
    </row>
    <row r="23" ht="12.75">
      <c r="Q23" s="25"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PageLayoutView="0" workbookViewId="0" topLeftCell="A1">
      <selection activeCell="D7" sqref="D7:P7"/>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38"/>
      <c r="C2" s="139"/>
      <c r="D2" s="140" t="s">
        <v>123</v>
      </c>
      <c r="E2" s="141"/>
      <c r="F2" s="141"/>
      <c r="G2" s="141"/>
      <c r="H2" s="141"/>
      <c r="I2" s="141"/>
      <c r="J2" s="142"/>
      <c r="K2" s="128" t="s">
        <v>235</v>
      </c>
      <c r="L2" s="161"/>
      <c r="M2" s="128" t="str">
        <f>Proyecto!K2</f>
        <v>Codigo: GC-F-015</v>
      </c>
      <c r="N2" s="152"/>
      <c r="O2" s="152"/>
      <c r="P2" s="129"/>
      <c r="R2" s="11"/>
      <c r="S2" s="11"/>
      <c r="T2" s="11"/>
      <c r="U2" s="15"/>
      <c r="AE2" s="16"/>
    </row>
    <row r="3" spans="2:31" s="12" customFormat="1" ht="23.25" customHeight="1">
      <c r="B3" s="134"/>
      <c r="C3" s="135"/>
      <c r="D3" s="143" t="s">
        <v>125</v>
      </c>
      <c r="E3" s="144"/>
      <c r="F3" s="144"/>
      <c r="G3" s="144"/>
      <c r="H3" s="144"/>
      <c r="I3" s="144"/>
      <c r="J3" s="145"/>
      <c r="K3" s="130" t="s">
        <v>130</v>
      </c>
      <c r="L3" s="162"/>
      <c r="M3" s="153" t="str">
        <f>Proyecto!K3</f>
        <v>Fecha: 17 de septiembre de 2014</v>
      </c>
      <c r="N3" s="154"/>
      <c r="O3" s="154"/>
      <c r="P3" s="155"/>
      <c r="R3" s="11"/>
      <c r="S3" s="11"/>
      <c r="T3" s="11"/>
      <c r="U3" s="15"/>
      <c r="AE3" s="16"/>
    </row>
    <row r="4" spans="2:31" s="12" customFormat="1" ht="24" customHeight="1">
      <c r="B4" s="134"/>
      <c r="C4" s="135"/>
      <c r="D4" s="143" t="s">
        <v>126</v>
      </c>
      <c r="E4" s="144"/>
      <c r="F4" s="144"/>
      <c r="G4" s="144"/>
      <c r="H4" s="144"/>
      <c r="I4" s="144"/>
      <c r="J4" s="145"/>
      <c r="K4" s="130" t="s">
        <v>236</v>
      </c>
      <c r="L4" s="162"/>
      <c r="M4" s="130" t="str">
        <f>Proyecto!K4</f>
        <v>Version 001</v>
      </c>
      <c r="N4" s="156"/>
      <c r="O4" s="156"/>
      <c r="P4" s="131"/>
      <c r="R4" s="11"/>
      <c r="U4" s="15"/>
      <c r="AE4" s="16"/>
    </row>
    <row r="5" spans="2:31" s="12" customFormat="1" ht="22.5" customHeight="1" thickBot="1">
      <c r="B5" s="136"/>
      <c r="C5" s="137"/>
      <c r="D5" s="146" t="s">
        <v>128</v>
      </c>
      <c r="E5" s="147"/>
      <c r="F5" s="147"/>
      <c r="G5" s="147"/>
      <c r="H5" s="147"/>
      <c r="I5" s="147"/>
      <c r="J5" s="148"/>
      <c r="K5" s="132" t="s">
        <v>129</v>
      </c>
      <c r="L5" s="163"/>
      <c r="M5" s="157" t="s">
        <v>129</v>
      </c>
      <c r="N5" s="158"/>
      <c r="O5" s="158"/>
      <c r="P5" s="159"/>
      <c r="R5" s="11"/>
      <c r="U5" s="11"/>
      <c r="AE5" s="16"/>
    </row>
    <row r="6" spans="2:16" ht="5.25" customHeight="1">
      <c r="B6" s="5"/>
      <c r="C6" s="5"/>
      <c r="D6" s="5"/>
      <c r="E6" s="5"/>
      <c r="F6" s="5"/>
      <c r="G6" s="5"/>
      <c r="H6" s="5"/>
      <c r="I6" s="5"/>
      <c r="J6" s="5"/>
      <c r="K6" s="5"/>
      <c r="L6" s="5"/>
      <c r="M6" s="5"/>
      <c r="N6" s="5"/>
      <c r="O6" s="5"/>
      <c r="P6" s="5"/>
    </row>
    <row r="7" spans="2:31" ht="29.25" customHeight="1">
      <c r="B7" s="126" t="s">
        <v>0</v>
      </c>
      <c r="C7" s="126"/>
      <c r="D7" s="160" t="str">
        <f>Proyecto!$E$7</f>
        <v>Sistema de información empresarial fase III</v>
      </c>
      <c r="E7" s="160"/>
      <c r="F7" s="160"/>
      <c r="G7" s="160"/>
      <c r="H7" s="160"/>
      <c r="I7" s="160"/>
      <c r="J7" s="160"/>
      <c r="K7" s="160"/>
      <c r="L7" s="160"/>
      <c r="M7" s="160"/>
      <c r="N7" s="160"/>
      <c r="O7" s="160"/>
      <c r="P7" s="160"/>
      <c r="AE7" s="1"/>
    </row>
    <row r="8" spans="2:31" ht="6.75" customHeight="1">
      <c r="B8" s="8"/>
      <c r="C8" s="8"/>
      <c r="D8" s="9"/>
      <c r="E8" s="9"/>
      <c r="F8" s="9"/>
      <c r="G8" s="9"/>
      <c r="H8" s="9"/>
      <c r="I8" s="9"/>
      <c r="J8" s="9"/>
      <c r="K8" s="9"/>
      <c r="L8" s="9"/>
      <c r="M8" s="9"/>
      <c r="N8" s="9"/>
      <c r="O8" s="9"/>
      <c r="P8" s="9"/>
      <c r="AE8" s="1"/>
    </row>
    <row r="9" spans="2:31" ht="39.75" customHeight="1">
      <c r="B9" s="167" t="s">
        <v>25</v>
      </c>
      <c r="C9" s="168"/>
      <c r="D9" s="164" t="s">
        <v>140</v>
      </c>
      <c r="E9" s="165"/>
      <c r="F9" s="165"/>
      <c r="G9" s="165"/>
      <c r="H9" s="165"/>
      <c r="I9" s="165"/>
      <c r="J9" s="165"/>
      <c r="K9" s="165"/>
      <c r="L9" s="165"/>
      <c r="M9" s="165"/>
      <c r="N9" s="165"/>
      <c r="O9" s="165"/>
      <c r="P9" s="166"/>
      <c r="AE9" s="1"/>
    </row>
    <row r="10" ht="7.5" customHeight="1"/>
    <row r="11" spans="2:31" ht="39.75" customHeight="1">
      <c r="B11" s="167" t="s">
        <v>26</v>
      </c>
      <c r="C11" s="168"/>
      <c r="D11" s="149" t="s">
        <v>248</v>
      </c>
      <c r="E11" s="149"/>
      <c r="F11" s="149"/>
      <c r="G11" s="149"/>
      <c r="H11" s="149"/>
      <c r="I11" s="149"/>
      <c r="J11" s="149"/>
      <c r="K11" s="149"/>
      <c r="L11" s="149"/>
      <c r="M11" s="149"/>
      <c r="N11" s="149"/>
      <c r="O11" s="149"/>
      <c r="P11" s="149"/>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50" t="s">
        <v>105</v>
      </c>
      <c r="C13" s="150"/>
      <c r="D13" s="47" t="s">
        <v>1</v>
      </c>
      <c r="E13" s="149" t="s">
        <v>237</v>
      </c>
      <c r="F13" s="149"/>
      <c r="G13" s="149"/>
      <c r="H13" s="149"/>
      <c r="I13" s="149"/>
      <c r="J13" s="149"/>
      <c r="K13" s="149"/>
      <c r="L13" s="149"/>
      <c r="M13" s="149"/>
      <c r="N13" s="149"/>
      <c r="O13" s="149"/>
      <c r="P13" s="149"/>
      <c r="AE13" s="1"/>
    </row>
    <row r="14" spans="2:21" s="50" customFormat="1" ht="21" customHeight="1">
      <c r="B14" s="151"/>
      <c r="C14" s="151"/>
      <c r="D14" s="48" t="s">
        <v>107</v>
      </c>
      <c r="E14" s="149"/>
      <c r="F14" s="149"/>
      <c r="G14" s="149"/>
      <c r="H14" s="149"/>
      <c r="I14" s="149"/>
      <c r="J14" s="149"/>
      <c r="K14" s="149"/>
      <c r="L14" s="149"/>
      <c r="M14" s="149"/>
      <c r="N14" s="149"/>
      <c r="O14" s="149"/>
      <c r="P14" s="149"/>
      <c r="R14" s="11"/>
      <c r="U14" s="11"/>
    </row>
    <row r="15" spans="2:21" s="50" customFormat="1" ht="5.25" customHeight="1">
      <c r="B15" s="10"/>
      <c r="C15" s="10"/>
      <c r="D15" s="49"/>
      <c r="E15" s="49"/>
      <c r="F15" s="49"/>
      <c r="G15" s="49"/>
      <c r="H15" s="49"/>
      <c r="I15" s="49"/>
      <c r="J15" s="49"/>
      <c r="K15" s="49"/>
      <c r="L15" s="49"/>
      <c r="M15" s="49"/>
      <c r="N15" s="49"/>
      <c r="O15" s="49"/>
      <c r="P15" s="49"/>
      <c r="R15" s="11"/>
      <c r="U15" s="11"/>
    </row>
    <row r="16" spans="2:31" ht="22.5" customHeight="1">
      <c r="B16" s="150" t="s">
        <v>105</v>
      </c>
      <c r="C16" s="150"/>
      <c r="D16" s="51" t="s">
        <v>1</v>
      </c>
      <c r="E16" s="149" t="s">
        <v>234</v>
      </c>
      <c r="F16" s="149"/>
      <c r="G16" s="149"/>
      <c r="H16" s="149"/>
      <c r="I16" s="149"/>
      <c r="J16" s="149"/>
      <c r="K16" s="149"/>
      <c r="L16" s="149"/>
      <c r="M16" s="149"/>
      <c r="N16" s="149"/>
      <c r="O16" s="149"/>
      <c r="P16" s="149"/>
      <c r="AE16" s="1"/>
    </row>
    <row r="17" spans="2:21" s="54" customFormat="1" ht="21" customHeight="1">
      <c r="B17" s="151"/>
      <c r="C17" s="151"/>
      <c r="D17" s="52" t="s">
        <v>108</v>
      </c>
      <c r="E17" s="149"/>
      <c r="F17" s="149"/>
      <c r="G17" s="149"/>
      <c r="H17" s="149"/>
      <c r="I17" s="149"/>
      <c r="J17" s="149"/>
      <c r="K17" s="149"/>
      <c r="L17" s="149"/>
      <c r="M17" s="149"/>
      <c r="N17" s="149"/>
      <c r="O17" s="149"/>
      <c r="P17" s="149"/>
      <c r="R17" s="11"/>
      <c r="U17" s="11"/>
    </row>
    <row r="18" spans="2:21" s="54" customFormat="1" ht="5.25" customHeight="1">
      <c r="B18" s="10"/>
      <c r="C18" s="10"/>
      <c r="D18" s="53"/>
      <c r="E18" s="53"/>
      <c r="F18" s="53"/>
      <c r="G18" s="53"/>
      <c r="H18" s="53"/>
      <c r="I18" s="53"/>
      <c r="J18" s="53"/>
      <c r="K18" s="53"/>
      <c r="L18" s="53"/>
      <c r="M18" s="53"/>
      <c r="N18" s="53"/>
      <c r="O18" s="53"/>
      <c r="P18" s="53"/>
      <c r="R18" s="11"/>
      <c r="U18" s="11"/>
    </row>
    <row r="19" spans="2:31" ht="22.5" customHeight="1">
      <c r="B19" s="150" t="s">
        <v>105</v>
      </c>
      <c r="C19" s="150"/>
      <c r="D19" s="51" t="s">
        <v>1</v>
      </c>
      <c r="E19" s="149" t="s">
        <v>229</v>
      </c>
      <c r="F19" s="149"/>
      <c r="G19" s="149"/>
      <c r="H19" s="149"/>
      <c r="I19" s="149"/>
      <c r="J19" s="149"/>
      <c r="K19" s="149"/>
      <c r="L19" s="149"/>
      <c r="M19" s="149"/>
      <c r="N19" s="149"/>
      <c r="O19" s="149"/>
      <c r="P19" s="149"/>
      <c r="AE19" s="1"/>
    </row>
    <row r="20" spans="2:21" s="54" customFormat="1" ht="21" customHeight="1">
      <c r="B20" s="151"/>
      <c r="C20" s="151"/>
      <c r="D20" s="52" t="s">
        <v>108</v>
      </c>
      <c r="E20" s="149"/>
      <c r="F20" s="149"/>
      <c r="G20" s="149"/>
      <c r="H20" s="149"/>
      <c r="I20" s="149"/>
      <c r="J20" s="149"/>
      <c r="K20" s="149"/>
      <c r="L20" s="149"/>
      <c r="M20" s="149"/>
      <c r="N20" s="149"/>
      <c r="O20" s="149"/>
      <c r="P20" s="149"/>
      <c r="R20" s="11"/>
      <c r="U20" s="11"/>
    </row>
    <row r="21" spans="2:21" s="54" customFormat="1" ht="5.25" customHeight="1">
      <c r="B21" s="10"/>
      <c r="C21" s="10"/>
      <c r="D21" s="53"/>
      <c r="E21" s="53"/>
      <c r="F21" s="53"/>
      <c r="G21" s="53"/>
      <c r="H21" s="53"/>
      <c r="I21" s="53"/>
      <c r="J21" s="53"/>
      <c r="K21" s="53"/>
      <c r="L21" s="53"/>
      <c r="M21" s="53"/>
      <c r="N21" s="53"/>
      <c r="O21" s="53"/>
      <c r="P21" s="53"/>
      <c r="R21" s="11"/>
      <c r="U21" s="11"/>
    </row>
    <row r="22" spans="2:31" ht="22.5" customHeight="1">
      <c r="B22" s="150" t="s">
        <v>105</v>
      </c>
      <c r="C22" s="150"/>
      <c r="D22" s="51" t="s">
        <v>1</v>
      </c>
      <c r="E22" s="149" t="s">
        <v>230</v>
      </c>
      <c r="F22" s="149"/>
      <c r="G22" s="149"/>
      <c r="H22" s="149"/>
      <c r="I22" s="149"/>
      <c r="J22" s="149"/>
      <c r="K22" s="149"/>
      <c r="L22" s="149"/>
      <c r="M22" s="149"/>
      <c r="N22" s="149"/>
      <c r="O22" s="149"/>
      <c r="P22" s="149"/>
      <c r="AE22" s="1"/>
    </row>
    <row r="23" spans="2:21" s="54" customFormat="1" ht="21" customHeight="1">
      <c r="B23" s="151"/>
      <c r="C23" s="151"/>
      <c r="D23" s="52" t="s">
        <v>108</v>
      </c>
      <c r="E23" s="149"/>
      <c r="F23" s="149"/>
      <c r="G23" s="149"/>
      <c r="H23" s="149"/>
      <c r="I23" s="149"/>
      <c r="J23" s="149"/>
      <c r="K23" s="149"/>
      <c r="L23" s="149"/>
      <c r="M23" s="149"/>
      <c r="N23" s="149"/>
      <c r="O23" s="149"/>
      <c r="P23" s="149"/>
      <c r="R23" s="11"/>
      <c r="U23" s="11"/>
    </row>
  </sheetData>
  <sheetProtection/>
  <mergeCells count="30">
    <mergeCell ref="D5:J5"/>
    <mergeCell ref="K5:L5"/>
    <mergeCell ref="D11:P11"/>
    <mergeCell ref="D9:P9"/>
    <mergeCell ref="B7:C7"/>
    <mergeCell ref="B11:C11"/>
    <mergeCell ref="B9:C9"/>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 ref="E22:P23"/>
    <mergeCell ref="E13:P14"/>
    <mergeCell ref="B16:C17"/>
    <mergeCell ref="E16:P17"/>
    <mergeCell ref="B19:C20"/>
    <mergeCell ref="E19:P20"/>
    <mergeCell ref="B13:C14"/>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I14" sqref="I14"/>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4"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38"/>
      <c r="C2" s="139"/>
      <c r="D2" s="169" t="s">
        <v>123</v>
      </c>
      <c r="E2" s="170"/>
      <c r="F2" s="170"/>
      <c r="G2" s="170"/>
      <c r="H2" s="171"/>
      <c r="I2" s="68" t="str">
        <f>Proyecto!K2</f>
        <v>Codigo: GC-F-015</v>
      </c>
      <c r="J2" s="23"/>
      <c r="K2" s="23"/>
      <c r="L2" s="23"/>
      <c r="M2" s="66"/>
      <c r="N2" s="66"/>
      <c r="T2" s="16"/>
    </row>
    <row r="3" spans="2:20" s="21" customFormat="1" ht="23.25" customHeight="1" thickBot="1">
      <c r="B3" s="134"/>
      <c r="C3" s="135"/>
      <c r="D3" s="169" t="s">
        <v>125</v>
      </c>
      <c r="E3" s="170"/>
      <c r="F3" s="170"/>
      <c r="G3" s="170"/>
      <c r="H3" s="171"/>
      <c r="I3" s="69" t="str">
        <f>Proyecto!K3</f>
        <v>Fecha: 17 de septiembre de 2014</v>
      </c>
      <c r="J3" s="23"/>
      <c r="K3" s="23"/>
      <c r="L3" s="23"/>
      <c r="M3" s="66"/>
      <c r="N3" s="66"/>
      <c r="T3" s="16"/>
    </row>
    <row r="4" spans="2:20" s="21" customFormat="1" ht="24" customHeight="1" thickBot="1">
      <c r="B4" s="134"/>
      <c r="C4" s="135"/>
      <c r="D4" s="169" t="s">
        <v>126</v>
      </c>
      <c r="E4" s="170"/>
      <c r="F4" s="170"/>
      <c r="G4" s="170"/>
      <c r="H4" s="171"/>
      <c r="I4" s="69" t="str">
        <f>Proyecto!K4</f>
        <v>Version 001</v>
      </c>
      <c r="J4" s="23"/>
      <c r="K4" s="23"/>
      <c r="L4" s="23"/>
      <c r="M4" s="66"/>
      <c r="N4" s="66"/>
      <c r="T4" s="16"/>
    </row>
    <row r="5" spans="2:20" s="21" customFormat="1" ht="22.5" customHeight="1" thickBot="1">
      <c r="B5" s="136"/>
      <c r="C5" s="137"/>
      <c r="D5" s="172" t="s">
        <v>128</v>
      </c>
      <c r="E5" s="173"/>
      <c r="F5" s="173"/>
      <c r="G5" s="173"/>
      <c r="H5" s="174"/>
      <c r="I5" s="70" t="s">
        <v>129</v>
      </c>
      <c r="J5" s="23"/>
      <c r="K5" s="23"/>
      <c r="L5" s="23"/>
      <c r="M5" s="66"/>
      <c r="N5" s="66"/>
      <c r="T5" s="16"/>
    </row>
    <row r="6" spans="2:9" ht="5.25" customHeight="1">
      <c r="B6" s="20"/>
      <c r="C6" s="20"/>
      <c r="D6" s="20"/>
      <c r="E6" s="20"/>
      <c r="F6" s="20"/>
      <c r="G6" s="46"/>
      <c r="H6" s="20"/>
      <c r="I6" s="20"/>
    </row>
    <row r="7" spans="2:24" ht="29.25" customHeight="1">
      <c r="B7" s="126" t="s">
        <v>0</v>
      </c>
      <c r="C7" s="126"/>
      <c r="D7" s="160" t="str">
        <f>Proyecto!$E$7</f>
        <v>Sistema de información empresarial fase III</v>
      </c>
      <c r="E7" s="160"/>
      <c r="F7" s="160"/>
      <c r="G7" s="160"/>
      <c r="H7" s="160"/>
      <c r="I7" s="160"/>
      <c r="X7" s="1"/>
    </row>
    <row r="8" spans="2:14" s="21" customFormat="1" ht="10.5" customHeight="1">
      <c r="B8" s="10"/>
      <c r="C8" s="10"/>
      <c r="D8" s="6"/>
      <c r="E8" s="6"/>
      <c r="F8" s="6"/>
      <c r="G8" s="6"/>
      <c r="H8" s="6"/>
      <c r="I8" s="6"/>
      <c r="N8" s="23"/>
    </row>
    <row r="9" spans="2:24" ht="18.75" customHeight="1">
      <c r="B9" s="177" t="s">
        <v>111</v>
      </c>
      <c r="C9" s="177"/>
      <c r="D9" s="177"/>
      <c r="E9" s="177"/>
      <c r="F9" s="177"/>
      <c r="G9" s="177"/>
      <c r="H9" s="177"/>
      <c r="I9" s="177"/>
      <c r="X9" s="1"/>
    </row>
    <row r="10" spans="2:24" ht="28.5" customHeight="1">
      <c r="B10" s="175" t="s">
        <v>27</v>
      </c>
      <c r="C10" s="175"/>
      <c r="D10" s="176"/>
      <c r="E10" s="176"/>
      <c r="F10" s="176"/>
      <c r="G10" s="176"/>
      <c r="H10" s="176"/>
      <c r="I10" s="176"/>
      <c r="X10" s="1"/>
    </row>
    <row r="11" spans="2:24" ht="22.5" customHeight="1">
      <c r="B11" s="175" t="s">
        <v>1</v>
      </c>
      <c r="C11" s="175"/>
      <c r="D11" s="175" t="s">
        <v>2</v>
      </c>
      <c r="E11" s="175"/>
      <c r="F11" s="32" t="s">
        <v>3</v>
      </c>
      <c r="G11" s="47" t="s">
        <v>109</v>
      </c>
      <c r="H11" s="47" t="s">
        <v>4</v>
      </c>
      <c r="I11" s="47" t="s">
        <v>110</v>
      </c>
      <c r="X11" s="1"/>
    </row>
    <row r="12" spans="2:24" ht="45.75" customHeight="1">
      <c r="B12" s="176" t="s">
        <v>52</v>
      </c>
      <c r="C12" s="176"/>
      <c r="D12" s="176" t="s">
        <v>141</v>
      </c>
      <c r="E12" s="176"/>
      <c r="F12" s="103">
        <v>1</v>
      </c>
      <c r="G12" s="48" t="s">
        <v>113</v>
      </c>
      <c r="H12" s="48" t="s">
        <v>56</v>
      </c>
      <c r="I12" s="48" t="s">
        <v>142</v>
      </c>
      <c r="X12" s="1"/>
    </row>
    <row r="13" spans="2:24" ht="24.75" customHeight="1">
      <c r="B13" s="175" t="s">
        <v>5</v>
      </c>
      <c r="C13" s="175"/>
      <c r="D13" s="176"/>
      <c r="E13" s="176"/>
      <c r="F13" s="176"/>
      <c r="G13" s="176"/>
      <c r="H13" s="176"/>
      <c r="I13" s="176"/>
      <c r="X13" s="1"/>
    </row>
  </sheetData>
  <sheetProtection/>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1"/>
  <sheetViews>
    <sheetView showGridLines="0" zoomScale="90" zoomScaleNormal="90" zoomScalePageLayoutView="0" workbookViewId="0" topLeftCell="A6">
      <selection activeCell="D26" sqref="D26"/>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71"/>
      <c r="C2" s="172" t="s">
        <v>123</v>
      </c>
      <c r="D2" s="173"/>
      <c r="E2" s="173"/>
      <c r="F2" s="174"/>
      <c r="G2" s="68" t="str">
        <f>Proyecto!K2</f>
        <v>Codigo: GC-F-015</v>
      </c>
      <c r="H2" s="11"/>
      <c r="I2" s="11"/>
      <c r="J2" s="15"/>
      <c r="T2" s="16"/>
    </row>
    <row r="3" spans="2:20" s="12" customFormat="1" ht="23.25" customHeight="1" thickBot="1">
      <c r="B3" s="72"/>
      <c r="C3" s="172" t="s">
        <v>125</v>
      </c>
      <c r="D3" s="173"/>
      <c r="E3" s="173"/>
      <c r="F3" s="174"/>
      <c r="G3" s="69" t="str">
        <f>Proyecto!K3</f>
        <v>Fecha: 17 de septiembre de 2014</v>
      </c>
      <c r="H3" s="11"/>
      <c r="I3" s="11"/>
      <c r="J3" s="15"/>
      <c r="T3" s="16"/>
    </row>
    <row r="4" spans="2:20" s="12" customFormat="1" ht="24" customHeight="1" thickBot="1">
      <c r="B4" s="72"/>
      <c r="C4" s="172" t="s">
        <v>126</v>
      </c>
      <c r="D4" s="173"/>
      <c r="E4" s="173"/>
      <c r="F4" s="174"/>
      <c r="G4" s="69" t="str">
        <f>Proyecto!K4</f>
        <v>Version 001</v>
      </c>
      <c r="J4" s="15"/>
      <c r="T4" s="16"/>
    </row>
    <row r="5" spans="2:20" s="12" customFormat="1" ht="22.5" customHeight="1" thickBot="1">
      <c r="B5" s="73"/>
      <c r="C5" s="172" t="s">
        <v>128</v>
      </c>
      <c r="D5" s="173"/>
      <c r="E5" s="173"/>
      <c r="F5" s="174"/>
      <c r="G5" s="70" t="s">
        <v>129</v>
      </c>
      <c r="J5" s="11"/>
      <c r="T5" s="16"/>
    </row>
    <row r="6" spans="2:7" ht="5.25" customHeight="1">
      <c r="B6" s="5"/>
      <c r="C6" s="20"/>
      <c r="D6" s="5"/>
      <c r="E6" s="5"/>
      <c r="F6" s="5"/>
      <c r="G6" s="5"/>
    </row>
    <row r="7" spans="2:22" ht="29.25" customHeight="1">
      <c r="B7" s="37" t="s">
        <v>0</v>
      </c>
      <c r="C7" s="160" t="str">
        <f>Proyecto!$E$7</f>
        <v>Sistema de información empresarial fase III</v>
      </c>
      <c r="D7" s="160"/>
      <c r="E7" s="160"/>
      <c r="F7" s="160"/>
      <c r="G7" s="160"/>
      <c r="V7" s="1"/>
    </row>
    <row r="8" ht="12"/>
    <row r="9" spans="2:7" ht="18" customHeight="1">
      <c r="B9" s="177" t="s">
        <v>43</v>
      </c>
      <c r="C9" s="177"/>
      <c r="D9" s="177"/>
      <c r="E9" s="177"/>
      <c r="F9" s="177"/>
      <c r="G9" s="177"/>
    </row>
    <row r="10" ht="15" customHeight="1"/>
    <row r="11" spans="2:7" ht="20.25" customHeight="1">
      <c r="B11" s="32" t="s">
        <v>75</v>
      </c>
      <c r="C11" s="32" t="s">
        <v>6</v>
      </c>
      <c r="D11" s="32" t="s">
        <v>14</v>
      </c>
      <c r="E11" s="32" t="s">
        <v>42</v>
      </c>
      <c r="F11" s="177" t="s">
        <v>15</v>
      </c>
      <c r="G11" s="177"/>
    </row>
    <row r="12" spans="2:7" ht="72">
      <c r="B12" s="31" t="s">
        <v>60</v>
      </c>
      <c r="C12" s="102" t="s">
        <v>143</v>
      </c>
      <c r="D12" s="30" t="s">
        <v>63</v>
      </c>
      <c r="E12" s="111" t="s">
        <v>95</v>
      </c>
      <c r="F12" s="178"/>
      <c r="G12" s="178"/>
    </row>
    <row r="13" spans="2:7" ht="144">
      <c r="B13" s="31" t="s">
        <v>61</v>
      </c>
      <c r="C13" s="102" t="s">
        <v>231</v>
      </c>
      <c r="D13" s="30" t="s">
        <v>64</v>
      </c>
      <c r="E13" s="111" t="s">
        <v>95</v>
      </c>
      <c r="F13" s="178"/>
      <c r="G13" s="178"/>
    </row>
    <row r="14" spans="2:7" ht="84">
      <c r="B14" s="31" t="s">
        <v>238</v>
      </c>
      <c r="C14" s="102" t="s">
        <v>254</v>
      </c>
      <c r="D14" s="30" t="s">
        <v>65</v>
      </c>
      <c r="E14" s="111" t="s">
        <v>95</v>
      </c>
      <c r="F14" s="178"/>
      <c r="G14" s="178"/>
    </row>
    <row r="15" spans="2:7" ht="18" customHeight="1">
      <c r="B15" s="31"/>
      <c r="C15" s="31"/>
      <c r="D15" s="31"/>
      <c r="E15" s="22"/>
      <c r="F15" s="178"/>
      <c r="G15" s="178"/>
    </row>
    <row r="16" spans="2:7" ht="18" customHeight="1">
      <c r="B16" s="31"/>
      <c r="C16" s="31"/>
      <c r="D16" s="31"/>
      <c r="E16" s="22"/>
      <c r="F16" s="178"/>
      <c r="G16" s="178"/>
    </row>
    <row r="17" spans="2:7" ht="18" customHeight="1">
      <c r="B17" s="31"/>
      <c r="C17" s="31"/>
      <c r="D17" s="31"/>
      <c r="E17" s="22"/>
      <c r="F17" s="178"/>
      <c r="G17" s="178"/>
    </row>
    <row r="18" spans="2:7" ht="18" customHeight="1">
      <c r="B18" s="31"/>
      <c r="C18" s="31"/>
      <c r="D18" s="31"/>
      <c r="E18" s="22"/>
      <c r="F18" s="178"/>
      <c r="G18" s="178"/>
    </row>
    <row r="19" spans="2:7" ht="18" customHeight="1">
      <c r="B19" s="31"/>
      <c r="C19" s="31"/>
      <c r="D19" s="31"/>
      <c r="E19" s="22"/>
      <c r="F19" s="178"/>
      <c r="G19" s="178"/>
    </row>
    <row r="20" spans="2:7" ht="18" customHeight="1">
      <c r="B20" s="31"/>
      <c r="C20" s="31"/>
      <c r="D20" s="31"/>
      <c r="E20" s="22"/>
      <c r="F20" s="178"/>
      <c r="G20" s="178"/>
    </row>
    <row r="21" ht="12">
      <c r="B21" s="18"/>
    </row>
  </sheetData>
  <sheetProtection/>
  <mergeCells count="16">
    <mergeCell ref="C2:F2"/>
    <mergeCell ref="C3:F3"/>
    <mergeCell ref="C4:F4"/>
    <mergeCell ref="C5:F5"/>
    <mergeCell ref="F19:G19"/>
    <mergeCell ref="F11:G11"/>
    <mergeCell ref="C7:G7"/>
    <mergeCell ref="B9:G9"/>
    <mergeCell ref="F20:G20"/>
    <mergeCell ref="F17:G17"/>
    <mergeCell ref="F18:G18"/>
    <mergeCell ref="F12:G12"/>
    <mergeCell ref="F16:G16"/>
    <mergeCell ref="F13:G13"/>
    <mergeCell ref="F14:G14"/>
    <mergeCell ref="F15:G15"/>
  </mergeCells>
  <dataValidations count="1">
    <dataValidation type="whole" allowBlank="1" showInputMessage="1" showErrorMessage="1" sqref="F21:G21 E8:G8 E22:L65491 E20:E21 H8:L21 N8:T65491">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4">
      <selection activeCell="E14" sqref="E14"/>
    </sheetView>
  </sheetViews>
  <sheetFormatPr defaultColWidth="11.421875" defaultRowHeight="12.75"/>
  <cols>
    <col min="1" max="1" width="5.00390625" style="74" customWidth="1"/>
    <col min="2" max="2" width="30.28125" style="74" customWidth="1"/>
    <col min="3" max="3" width="25.00390625" style="74" customWidth="1"/>
    <col min="4" max="4" width="11.421875" style="74" customWidth="1"/>
    <col min="5" max="5" width="33.00390625" style="74" customWidth="1"/>
    <col min="6" max="6" width="20.7109375" style="74" customWidth="1"/>
    <col min="7" max="7" width="25.57421875" style="74" customWidth="1"/>
    <col min="8" max="8" width="15.00390625" style="74" customWidth="1"/>
    <col min="9" max="16384" width="11.421875" style="74" customWidth="1"/>
  </cols>
  <sheetData>
    <row r="1" ht="13.5" thickBot="1"/>
    <row r="2" spans="2:8" ht="18" customHeight="1" thickBot="1">
      <c r="B2" s="81"/>
      <c r="C2" s="190" t="s">
        <v>123</v>
      </c>
      <c r="D2" s="191"/>
      <c r="E2" s="191"/>
      <c r="F2" s="191"/>
      <c r="G2" s="184" t="str">
        <f>Proyecto!K2</f>
        <v>Codigo: GC-F-015</v>
      </c>
      <c r="H2" s="185"/>
    </row>
    <row r="3" spans="2:8" ht="19.5" customHeight="1" thickBot="1">
      <c r="B3" s="83"/>
      <c r="C3" s="190" t="s">
        <v>125</v>
      </c>
      <c r="D3" s="191"/>
      <c r="E3" s="191"/>
      <c r="F3" s="191"/>
      <c r="G3" s="186" t="str">
        <f>Proyecto!K3</f>
        <v>Fecha: 17 de septiembre de 2014</v>
      </c>
      <c r="H3" s="187"/>
    </row>
    <row r="4" spans="2:8" ht="19.5" customHeight="1" thickBot="1">
      <c r="B4" s="83"/>
      <c r="C4" s="190" t="s">
        <v>126</v>
      </c>
      <c r="D4" s="191"/>
      <c r="E4" s="191"/>
      <c r="F4" s="191"/>
      <c r="G4" s="188" t="str">
        <f>Proyecto!K4</f>
        <v>Version 001</v>
      </c>
      <c r="H4" s="189"/>
    </row>
    <row r="5" spans="2:8" ht="21.75" customHeight="1" thickBot="1">
      <c r="B5" s="85"/>
      <c r="C5" s="190" t="s">
        <v>128</v>
      </c>
      <c r="D5" s="191"/>
      <c r="E5" s="191"/>
      <c r="F5" s="191"/>
      <c r="G5" s="186" t="s">
        <v>129</v>
      </c>
      <c r="H5" s="187"/>
    </row>
    <row r="6" ht="21" customHeight="1"/>
    <row r="7" spans="2:8" ht="22.5" customHeight="1">
      <c r="B7" s="179" t="s">
        <v>77</v>
      </c>
      <c r="C7" s="180"/>
      <c r="D7" s="180"/>
      <c r="E7" s="180"/>
      <c r="F7" s="180"/>
      <c r="G7" s="180"/>
      <c r="H7" s="180"/>
    </row>
    <row r="8" spans="2:8" ht="45" customHeight="1">
      <c r="B8" s="181" t="s">
        <v>260</v>
      </c>
      <c r="C8" s="181"/>
      <c r="D8" s="181"/>
      <c r="E8" s="181"/>
      <c r="F8" s="181"/>
      <c r="G8" s="181"/>
      <c r="H8" s="181"/>
    </row>
    <row r="9" ht="12.75">
      <c r="B9" s="75"/>
    </row>
    <row r="10" ht="12.75"/>
    <row r="11" spans="2:8" ht="22.5" customHeight="1">
      <c r="B11" s="182" t="s">
        <v>74</v>
      </c>
      <c r="C11" s="183"/>
      <c r="E11" s="179" t="s">
        <v>76</v>
      </c>
      <c r="F11" s="180"/>
      <c r="G11" s="180"/>
      <c r="H11" s="180"/>
    </row>
    <row r="12" ht="12.75"/>
    <row r="13" spans="2:8" ht="20.25" customHeight="1">
      <c r="B13" s="38" t="s">
        <v>6</v>
      </c>
      <c r="C13" s="38" t="s">
        <v>75</v>
      </c>
      <c r="D13" s="76"/>
      <c r="E13" s="38" t="s">
        <v>6</v>
      </c>
      <c r="F13" s="38" t="s">
        <v>75</v>
      </c>
      <c r="G13" s="38" t="s">
        <v>73</v>
      </c>
      <c r="H13" s="38" t="s">
        <v>240</v>
      </c>
    </row>
    <row r="14" spans="2:8" ht="21.75" customHeight="1">
      <c r="B14" s="77" t="s">
        <v>145</v>
      </c>
      <c r="C14" s="78" t="s">
        <v>60</v>
      </c>
      <c r="E14" s="106" t="s">
        <v>261</v>
      </c>
      <c r="F14" s="79"/>
      <c r="G14" s="79"/>
      <c r="H14" s="79"/>
    </row>
    <row r="15" spans="2:8" ht="21.75" customHeight="1">
      <c r="B15" s="77" t="s">
        <v>146</v>
      </c>
      <c r="C15" s="78" t="s">
        <v>147</v>
      </c>
      <c r="E15" s="79"/>
      <c r="F15" s="79"/>
      <c r="G15" s="79"/>
      <c r="H15" s="79"/>
    </row>
    <row r="16" spans="2:8" ht="21.75" customHeight="1">
      <c r="B16" s="78" t="s">
        <v>152</v>
      </c>
      <c r="C16" s="78" t="s">
        <v>147</v>
      </c>
      <c r="E16" s="79"/>
      <c r="F16" s="79"/>
      <c r="G16" s="79"/>
      <c r="H16" s="79"/>
    </row>
    <row r="17" spans="2:8" ht="21.75" customHeight="1">
      <c r="B17" s="104" t="s">
        <v>148</v>
      </c>
      <c r="C17" s="78" t="s">
        <v>149</v>
      </c>
      <c r="E17" s="79"/>
      <c r="F17" s="79"/>
      <c r="G17" s="79"/>
      <c r="H17" s="79"/>
    </row>
    <row r="18" spans="2:8" ht="21.75" customHeight="1">
      <c r="B18" s="78" t="s">
        <v>153</v>
      </c>
      <c r="C18" s="78" t="s">
        <v>150</v>
      </c>
      <c r="E18" s="79"/>
      <c r="F18" s="79"/>
      <c r="G18" s="79"/>
      <c r="H18" s="79"/>
    </row>
    <row r="19" spans="2:8" ht="21.75" customHeight="1">
      <c r="B19" s="106" t="s">
        <v>225</v>
      </c>
      <c r="C19" s="106" t="s">
        <v>62</v>
      </c>
      <c r="E19" s="79"/>
      <c r="F19" s="79"/>
      <c r="G19" s="79"/>
      <c r="H19" s="79"/>
    </row>
    <row r="20" spans="2:8" ht="21.75" customHeight="1">
      <c r="B20" s="105" t="s">
        <v>151</v>
      </c>
      <c r="C20" s="106" t="s">
        <v>239</v>
      </c>
      <c r="D20" s="80"/>
      <c r="E20" s="79"/>
      <c r="F20" s="79"/>
      <c r="G20" s="79"/>
      <c r="H20" s="79"/>
    </row>
    <row r="21" spans="2:8" ht="21.75" customHeight="1">
      <c r="B21" s="79"/>
      <c r="C21" s="79"/>
      <c r="E21" s="79"/>
      <c r="F21" s="79"/>
      <c r="G21" s="79"/>
      <c r="H21" s="79"/>
    </row>
    <row r="22" spans="2:8" ht="21.75" customHeight="1">
      <c r="B22" s="79"/>
      <c r="C22" s="79"/>
      <c r="E22" s="79"/>
      <c r="F22" s="79"/>
      <c r="G22" s="79"/>
      <c r="H22" s="79"/>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1"/>
  <sheetViews>
    <sheetView showGridLines="0" zoomScale="90" zoomScaleNormal="90" zoomScalePageLayoutView="0" workbookViewId="0" topLeftCell="A1">
      <selection activeCell="C7" sqref="C7:F21"/>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81"/>
      <c r="C2" s="190" t="s">
        <v>123</v>
      </c>
      <c r="D2" s="191"/>
      <c r="E2" s="191"/>
      <c r="F2" s="191"/>
      <c r="G2" s="184" t="str">
        <f>Proyecto!K2</f>
        <v>Codigo: GC-F-015</v>
      </c>
      <c r="H2" s="192"/>
      <c r="I2" s="192"/>
      <c r="J2" s="192"/>
      <c r="K2" s="192"/>
      <c r="L2" s="185"/>
      <c r="U2" s="16"/>
    </row>
    <row r="3" spans="2:21" s="18" customFormat="1" ht="23.25" customHeight="1" thickBot="1">
      <c r="B3" s="83"/>
      <c r="C3" s="190" t="s">
        <v>125</v>
      </c>
      <c r="D3" s="191"/>
      <c r="E3" s="191"/>
      <c r="F3" s="191"/>
      <c r="G3" s="186" t="str">
        <f>Proyecto!K3</f>
        <v>Fecha: 17 de septiembre de 2014</v>
      </c>
      <c r="H3" s="193"/>
      <c r="I3" s="193"/>
      <c r="J3" s="193"/>
      <c r="K3" s="193"/>
      <c r="L3" s="187"/>
      <c r="U3" s="16"/>
    </row>
    <row r="4" spans="2:21" s="18" customFormat="1" ht="24" customHeight="1" thickBot="1">
      <c r="B4" s="83"/>
      <c r="C4" s="190" t="s">
        <v>126</v>
      </c>
      <c r="D4" s="191"/>
      <c r="E4" s="191"/>
      <c r="F4" s="191"/>
      <c r="G4" s="188" t="str">
        <f>Proyecto!K4</f>
        <v>Version 001</v>
      </c>
      <c r="H4" s="194"/>
      <c r="I4" s="194"/>
      <c r="J4" s="194"/>
      <c r="K4" s="194"/>
      <c r="L4" s="189"/>
      <c r="U4" s="16"/>
    </row>
    <row r="5" spans="2:21" s="18" customFormat="1" ht="22.5" customHeight="1" thickBot="1">
      <c r="B5" s="85"/>
      <c r="C5" s="190" t="s">
        <v>128</v>
      </c>
      <c r="D5" s="191"/>
      <c r="E5" s="191"/>
      <c r="F5" s="191"/>
      <c r="G5" s="186" t="s">
        <v>129</v>
      </c>
      <c r="H5" s="193"/>
      <c r="I5" s="193"/>
      <c r="J5" s="193"/>
      <c r="K5" s="193"/>
      <c r="L5" s="187"/>
      <c r="U5" s="16"/>
    </row>
    <row r="6" spans="1:6" ht="5.25" customHeight="1">
      <c r="A6" s="7" t="str">
        <f>Proyecto!$E$7</f>
        <v>Sistema de información empresarial fase III</v>
      </c>
      <c r="B6" s="17"/>
      <c r="C6" s="17"/>
      <c r="D6" s="17"/>
      <c r="E6" s="17"/>
      <c r="F6" s="17"/>
    </row>
    <row r="7" spans="2:21" ht="29.25" customHeight="1">
      <c r="B7" s="37" t="s">
        <v>0</v>
      </c>
      <c r="C7" s="127" t="str">
        <f>Proyecto!$E$7</f>
        <v>Sistema de información empresarial fase III</v>
      </c>
      <c r="D7" s="127"/>
      <c r="E7" s="127"/>
      <c r="F7" s="127"/>
      <c r="U7" s="1"/>
    </row>
    <row r="8" spans="2:6" ht="14.25">
      <c r="B8" s="18"/>
      <c r="C8" s="267"/>
      <c r="D8" s="267"/>
      <c r="E8" s="267"/>
      <c r="F8" s="267"/>
    </row>
    <row r="9" spans="3:6" ht="14.25">
      <c r="C9" s="267"/>
      <c r="D9" s="267"/>
      <c r="E9" s="267"/>
      <c r="F9" s="267"/>
    </row>
    <row r="10" spans="2:6" ht="18" customHeight="1">
      <c r="B10" s="37" t="s">
        <v>88</v>
      </c>
      <c r="C10" s="268"/>
      <c r="D10" s="267"/>
      <c r="E10" s="267"/>
      <c r="F10" s="267"/>
    </row>
    <row r="11" spans="3:6" ht="6" customHeight="1">
      <c r="C11" s="267"/>
      <c r="D11" s="267"/>
      <c r="E11" s="267"/>
      <c r="F11" s="267"/>
    </row>
    <row r="12" spans="2:6" ht="18" customHeight="1">
      <c r="B12" s="37" t="s">
        <v>47</v>
      </c>
      <c r="C12" s="268"/>
      <c r="D12" s="267"/>
      <c r="E12" s="267"/>
      <c r="F12" s="267"/>
    </row>
    <row r="13" spans="3:6" ht="6" customHeight="1">
      <c r="C13" s="267"/>
      <c r="D13" s="267"/>
      <c r="E13" s="267"/>
      <c r="F13" s="267"/>
    </row>
    <row r="14" spans="2:6" ht="18" customHeight="1">
      <c r="B14" s="37" t="s">
        <v>48</v>
      </c>
      <c r="C14" s="268"/>
      <c r="D14" s="267"/>
      <c r="E14" s="267"/>
      <c r="F14" s="267"/>
    </row>
    <row r="15" spans="3:6" ht="6" customHeight="1">
      <c r="C15" s="267"/>
      <c r="D15" s="267"/>
      <c r="E15" s="267"/>
      <c r="F15" s="267"/>
    </row>
    <row r="16" spans="2:6" ht="18" customHeight="1">
      <c r="B16" s="37" t="s">
        <v>44</v>
      </c>
      <c r="C16" s="269" t="s">
        <v>228</v>
      </c>
      <c r="D16" s="267"/>
      <c r="E16" s="267"/>
      <c r="F16" s="267"/>
    </row>
    <row r="17" spans="3:6" ht="6" customHeight="1">
      <c r="C17" s="267"/>
      <c r="D17" s="267"/>
      <c r="E17" s="267"/>
      <c r="F17" s="267"/>
    </row>
    <row r="18" spans="2:6" ht="18" customHeight="1">
      <c r="B18" s="37" t="s">
        <v>45</v>
      </c>
      <c r="C18" s="269">
        <v>0</v>
      </c>
      <c r="D18" s="267"/>
      <c r="E18" s="267"/>
      <c r="F18" s="267"/>
    </row>
    <row r="19" spans="3:6" ht="6" customHeight="1">
      <c r="C19" s="267"/>
      <c r="D19" s="267"/>
      <c r="E19" s="267"/>
      <c r="F19" s="267"/>
    </row>
    <row r="20" spans="2:6" ht="18" customHeight="1">
      <c r="B20" s="37" t="s">
        <v>46</v>
      </c>
      <c r="C20" s="269">
        <v>0</v>
      </c>
      <c r="D20" s="267"/>
      <c r="E20" s="267"/>
      <c r="F20" s="267"/>
    </row>
    <row r="21" spans="3:6" ht="14.25">
      <c r="C21" s="267"/>
      <c r="D21" s="267"/>
      <c r="E21" s="267"/>
      <c r="F21" s="267"/>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D19" sqref="D19"/>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6.710937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07"/>
      <c r="C2" s="208"/>
      <c r="D2" s="198" t="s">
        <v>123</v>
      </c>
      <c r="E2" s="199"/>
      <c r="F2" s="199"/>
      <c r="G2" s="200"/>
      <c r="H2" s="82" t="str">
        <f>Proyecto!K2</f>
        <v>Codigo: GC-F-015</v>
      </c>
      <c r="P2" s="16"/>
    </row>
    <row r="3" spans="2:16" s="12" customFormat="1" ht="23.25" customHeight="1" thickBot="1">
      <c r="B3" s="209"/>
      <c r="C3" s="197"/>
      <c r="D3" s="201" t="s">
        <v>125</v>
      </c>
      <c r="E3" s="202"/>
      <c r="F3" s="202"/>
      <c r="G3" s="203"/>
      <c r="H3" s="86" t="str">
        <f>Proyecto!K3</f>
        <v>Fecha: 17 de septiembre de 2014</v>
      </c>
      <c r="P3" s="16"/>
    </row>
    <row r="4" spans="2:16" s="12" customFormat="1" ht="24" customHeight="1" thickBot="1">
      <c r="B4" s="209"/>
      <c r="C4" s="197"/>
      <c r="D4" s="204" t="s">
        <v>126</v>
      </c>
      <c r="E4" s="205"/>
      <c r="F4" s="205"/>
      <c r="G4" s="206"/>
      <c r="H4" s="84" t="str">
        <f>Proyecto!K4</f>
        <v>Version 001</v>
      </c>
      <c r="P4" s="16"/>
    </row>
    <row r="5" spans="2:16" s="12" customFormat="1" ht="22.5" customHeight="1" thickBot="1">
      <c r="B5" s="210"/>
      <c r="C5" s="211"/>
      <c r="D5" s="201" t="s">
        <v>128</v>
      </c>
      <c r="E5" s="202"/>
      <c r="F5" s="202"/>
      <c r="G5" s="203"/>
      <c r="H5" s="86" t="s">
        <v>129</v>
      </c>
      <c r="P5" s="16"/>
    </row>
    <row r="6" spans="2:8" ht="5.25" customHeight="1">
      <c r="B6" s="5"/>
      <c r="C6" s="5"/>
      <c r="D6" s="5"/>
      <c r="E6" s="5"/>
      <c r="F6" s="20"/>
      <c r="G6" s="5"/>
      <c r="H6" s="5"/>
    </row>
    <row r="7" spans="2:16" ht="29.25" customHeight="1">
      <c r="B7" s="126" t="s">
        <v>0</v>
      </c>
      <c r="C7" s="126"/>
      <c r="D7" s="160" t="str">
        <f>Proyecto!$E$7</f>
        <v>Sistema de información empresarial fase III</v>
      </c>
      <c r="E7" s="160"/>
      <c r="F7" s="160"/>
      <c r="G7" s="160"/>
      <c r="H7" s="160"/>
      <c r="P7" s="1"/>
    </row>
    <row r="8" ht="19.5" customHeight="1"/>
    <row r="9" spans="2:8" ht="30" customHeight="1">
      <c r="B9" s="195" t="s">
        <v>37</v>
      </c>
      <c r="C9" s="196"/>
      <c r="D9" s="196"/>
      <c r="E9" s="196"/>
      <c r="F9" s="196"/>
      <c r="G9" s="196"/>
      <c r="H9" s="196"/>
    </row>
    <row r="10" spans="2:16" ht="9.75" customHeight="1">
      <c r="B10" s="197"/>
      <c r="C10" s="197"/>
      <c r="D10" s="197"/>
      <c r="E10" s="197"/>
      <c r="F10" s="197"/>
      <c r="G10" s="197"/>
      <c r="H10" s="197"/>
      <c r="P10" s="1"/>
    </row>
    <row r="11" spans="2:16" ht="25.5" customHeight="1">
      <c r="B11" s="175" t="s">
        <v>6</v>
      </c>
      <c r="C11" s="175"/>
      <c r="D11" s="32" t="s">
        <v>7</v>
      </c>
      <c r="E11" s="34" t="s">
        <v>71</v>
      </c>
      <c r="F11" s="32" t="s">
        <v>11</v>
      </c>
      <c r="G11" s="32" t="s">
        <v>97</v>
      </c>
      <c r="H11" s="32" t="s">
        <v>8</v>
      </c>
      <c r="P11" s="1"/>
    </row>
    <row r="12" spans="2:16" ht="21.75" customHeight="1">
      <c r="B12" s="270" t="s">
        <v>154</v>
      </c>
      <c r="C12" s="271"/>
      <c r="D12" s="272" t="s">
        <v>155</v>
      </c>
      <c r="E12" s="272" t="s">
        <v>262</v>
      </c>
      <c r="F12" s="35" t="s">
        <v>263</v>
      </c>
      <c r="G12" s="272" t="s">
        <v>95</v>
      </c>
      <c r="H12" s="272" t="s">
        <v>68</v>
      </c>
      <c r="P12" s="1"/>
    </row>
    <row r="13" spans="2:16" ht="21.75" customHeight="1">
      <c r="B13" s="273" t="s">
        <v>152</v>
      </c>
      <c r="C13" s="271"/>
      <c r="D13" s="272" t="s">
        <v>156</v>
      </c>
      <c r="E13" s="272" t="s">
        <v>262</v>
      </c>
      <c r="F13" s="35" t="s">
        <v>264</v>
      </c>
      <c r="G13" s="272" t="s">
        <v>95</v>
      </c>
      <c r="H13" s="272" t="s">
        <v>68</v>
      </c>
      <c r="P13" s="1"/>
    </row>
    <row r="14" spans="2:16" ht="38.25" customHeight="1">
      <c r="B14" s="273" t="s">
        <v>157</v>
      </c>
      <c r="C14" s="271"/>
      <c r="D14" s="272" t="s">
        <v>158</v>
      </c>
      <c r="E14" s="272"/>
      <c r="F14" s="272"/>
      <c r="G14" s="272" t="s">
        <v>96</v>
      </c>
      <c r="H14" s="272" t="s">
        <v>69</v>
      </c>
      <c r="P14" s="1"/>
    </row>
    <row r="15" spans="2:16" ht="35.25" customHeight="1">
      <c r="B15" s="273" t="s">
        <v>157</v>
      </c>
      <c r="C15" s="271"/>
      <c r="D15" s="112" t="s">
        <v>159</v>
      </c>
      <c r="E15" s="272"/>
      <c r="F15" s="112"/>
      <c r="G15" s="272" t="s">
        <v>95</v>
      </c>
      <c r="H15" s="272" t="s">
        <v>68</v>
      </c>
      <c r="O15" s="2"/>
      <c r="P15" s="1"/>
    </row>
    <row r="16" spans="2:16" ht="37.5" customHeight="1">
      <c r="B16" s="270" t="s">
        <v>241</v>
      </c>
      <c r="C16" s="270"/>
      <c r="D16" s="272" t="s">
        <v>242</v>
      </c>
      <c r="E16" s="272" t="s">
        <v>262</v>
      </c>
      <c r="F16" s="35" t="s">
        <v>265</v>
      </c>
      <c r="G16" s="272" t="s">
        <v>95</v>
      </c>
      <c r="H16" s="272" t="s">
        <v>68</v>
      </c>
      <c r="P16" s="1"/>
    </row>
    <row r="17" spans="2:16" ht="34.5" customHeight="1">
      <c r="B17" s="270" t="s">
        <v>146</v>
      </c>
      <c r="C17" s="270"/>
      <c r="D17" s="272" t="s">
        <v>160</v>
      </c>
      <c r="E17" s="272" t="s">
        <v>262</v>
      </c>
      <c r="F17" s="35" t="s">
        <v>266</v>
      </c>
      <c r="G17" s="272" t="s">
        <v>95</v>
      </c>
      <c r="H17" s="272" t="s">
        <v>68</v>
      </c>
      <c r="O17" s="2"/>
      <c r="P17" s="1"/>
    </row>
    <row r="18" spans="2:16" ht="21.75" customHeight="1">
      <c r="B18" s="149"/>
      <c r="C18" s="149"/>
      <c r="D18" s="31"/>
      <c r="E18" s="31"/>
      <c r="F18" s="31"/>
      <c r="G18" s="29"/>
      <c r="H18" s="29"/>
      <c r="P18" s="1"/>
    </row>
    <row r="19" spans="2:16" ht="21.75" customHeight="1">
      <c r="B19" s="149"/>
      <c r="C19" s="149"/>
      <c r="D19" s="29"/>
      <c r="E19" s="29"/>
      <c r="F19" s="29"/>
      <c r="G19" s="29"/>
      <c r="H19" s="29"/>
      <c r="O19" s="2"/>
      <c r="P19" s="1"/>
    </row>
    <row r="20" spans="2:16" ht="21.75" customHeight="1">
      <c r="B20" s="149"/>
      <c r="C20" s="149"/>
      <c r="D20" s="29"/>
      <c r="E20" s="29"/>
      <c r="F20" s="29"/>
      <c r="G20" s="29"/>
      <c r="H20" s="29"/>
      <c r="P20" s="1"/>
    </row>
    <row r="21" spans="2:16" ht="21.75" customHeight="1">
      <c r="B21" s="149"/>
      <c r="C21" s="149"/>
      <c r="D21" s="29"/>
      <c r="E21" s="29"/>
      <c r="F21" s="29"/>
      <c r="G21" s="29"/>
      <c r="H21" s="29"/>
      <c r="O21" s="2"/>
      <c r="P21" s="1"/>
    </row>
    <row r="22" spans="2:16" ht="21.75" customHeight="1">
      <c r="B22" s="149"/>
      <c r="C22" s="149"/>
      <c r="D22" s="29"/>
      <c r="E22" s="29"/>
      <c r="F22" s="29"/>
      <c r="G22" s="29"/>
      <c r="H22" s="29"/>
      <c r="O22" s="2"/>
      <c r="P22" s="1"/>
    </row>
  </sheetData>
  <sheetProtection/>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19:D22 D11">
    <cfRule type="cellIs" priority="22" dxfId="6" operator="equal" stopIfTrue="1">
      <formula>"Alto"</formula>
    </cfRule>
    <cfRule type="cellIs" priority="23" dxfId="5" operator="equal" stopIfTrue="1">
      <formula>"Medio"</formula>
    </cfRule>
    <cfRule type="cellIs" priority="24" dxfId="4" operator="equal" stopIfTrue="1">
      <formula>"Bajo"</formula>
    </cfRule>
  </conditionalFormatting>
  <conditionalFormatting sqref="D14">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conditionalFormatting sqref="D16">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dataValidations count="1">
    <dataValidation type="whole" allowBlank="1" showInputMessage="1" showErrorMessage="1" sqref="E22:F22 F23:N65500 I9:N9">
      <formula1>1</formula1>
      <formula2>5</formula2>
    </dataValidation>
  </dataValidations>
  <hyperlinks>
    <hyperlink ref="F12" r:id="rId1" display="Jduque@SUPERSOCIEDADES.GOV.CO"/>
    <hyperlink ref="F13" r:id="rId2" display="carlosPF@SUPERSOCIEDADES.GOV.CO"/>
    <hyperlink ref="F16" r:id="rId3" display="NeilaCV@SUPERSOCIEDADES.GOV.CO"/>
    <hyperlink ref="F17" r:id="rId4" display="AmandaF@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8"/>
  <drawing r:id="rId7"/>
  <legacyDrawing r:id="rId6"/>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G13" sqref="G13"/>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81"/>
      <c r="C2" s="190" t="s">
        <v>123</v>
      </c>
      <c r="D2" s="191"/>
      <c r="E2" s="191"/>
      <c r="F2" s="191"/>
      <c r="G2" s="88" t="str">
        <f>Proyecto!K2</f>
        <v>Codigo: GC-F-015</v>
      </c>
      <c r="H2" s="87"/>
      <c r="P2" s="16"/>
    </row>
    <row r="3" spans="2:16" s="12" customFormat="1" ht="23.25" customHeight="1" thickBot="1">
      <c r="B3" s="83"/>
      <c r="C3" s="190" t="s">
        <v>125</v>
      </c>
      <c r="D3" s="191"/>
      <c r="E3" s="191"/>
      <c r="F3" s="191"/>
      <c r="G3" s="86" t="str">
        <f>Proyecto!K3</f>
        <v>Fecha: 17 de septiembre de 2014</v>
      </c>
      <c r="H3" s="87"/>
      <c r="P3" s="16"/>
    </row>
    <row r="4" spans="2:16" s="12" customFormat="1" ht="24" customHeight="1" thickBot="1">
      <c r="B4" s="83"/>
      <c r="C4" s="190" t="s">
        <v>126</v>
      </c>
      <c r="D4" s="191"/>
      <c r="E4" s="191"/>
      <c r="F4" s="191"/>
      <c r="G4" s="86" t="str">
        <f>Proyecto!K4</f>
        <v>Version 001</v>
      </c>
      <c r="H4" s="87"/>
      <c r="P4" s="16"/>
    </row>
    <row r="5" spans="2:16" s="12" customFormat="1" ht="22.5" customHeight="1" thickBot="1">
      <c r="B5" s="85"/>
      <c r="C5" s="190" t="s">
        <v>128</v>
      </c>
      <c r="D5" s="191"/>
      <c r="E5" s="191"/>
      <c r="F5" s="191"/>
      <c r="G5" s="89" t="s">
        <v>129</v>
      </c>
      <c r="H5" s="87"/>
      <c r="P5" s="16"/>
    </row>
    <row r="6" spans="2:6" ht="5.25" customHeight="1">
      <c r="B6" s="5"/>
      <c r="C6" s="5"/>
      <c r="D6" s="20"/>
      <c r="E6" s="5"/>
      <c r="F6" s="5"/>
    </row>
    <row r="7" spans="2:16" ht="29.25" customHeight="1">
      <c r="B7" s="37" t="s">
        <v>0</v>
      </c>
      <c r="C7" s="275" t="str">
        <f>Proyecto!$E$7</f>
        <v>Sistema de información empresarial fase III</v>
      </c>
      <c r="D7" s="275"/>
      <c r="E7" s="275"/>
      <c r="F7" s="275"/>
      <c r="G7" s="27"/>
      <c r="P7" s="1"/>
    </row>
    <row r="8" spans="2:16" ht="6.75" customHeight="1">
      <c r="B8" s="8"/>
      <c r="C8" s="9"/>
      <c r="D8" s="9"/>
      <c r="E8" s="9"/>
      <c r="F8" s="9"/>
      <c r="P8" s="1"/>
    </row>
    <row r="9" spans="2:3" ht="12">
      <c r="B9" s="135"/>
      <c r="C9" s="135"/>
    </row>
    <row r="10" spans="2:7" ht="20.25" customHeight="1">
      <c r="B10" s="212" t="s">
        <v>16</v>
      </c>
      <c r="C10" s="213"/>
      <c r="D10" s="213"/>
      <c r="E10" s="213"/>
      <c r="F10" s="213"/>
      <c r="G10" s="214"/>
    </row>
    <row r="11" ht="15" customHeight="1"/>
    <row r="12" spans="2:7" ht="24.75" customHeight="1">
      <c r="B12" s="33" t="s">
        <v>89</v>
      </c>
      <c r="C12" s="36" t="s">
        <v>17</v>
      </c>
      <c r="D12" s="36" t="s">
        <v>18</v>
      </c>
      <c r="E12" s="36" t="s">
        <v>19</v>
      </c>
      <c r="F12" s="36" t="s">
        <v>20</v>
      </c>
      <c r="G12" s="36" t="s">
        <v>21</v>
      </c>
    </row>
    <row r="13" spans="2:7" ht="36.75" customHeight="1">
      <c r="B13" s="116" t="s">
        <v>154</v>
      </c>
      <c r="C13" s="112" t="s">
        <v>102</v>
      </c>
      <c r="D13" s="116" t="s">
        <v>161</v>
      </c>
      <c r="E13" s="112" t="s">
        <v>121</v>
      </c>
      <c r="F13" s="112" t="s">
        <v>168</v>
      </c>
      <c r="G13" s="112" t="s">
        <v>269</v>
      </c>
    </row>
    <row r="14" spans="2:7" ht="36" customHeight="1">
      <c r="B14" s="116" t="s">
        <v>152</v>
      </c>
      <c r="C14" s="112" t="s">
        <v>99</v>
      </c>
      <c r="D14" s="116" t="s">
        <v>162</v>
      </c>
      <c r="E14" s="112" t="s">
        <v>113</v>
      </c>
      <c r="F14" s="112" t="s">
        <v>168</v>
      </c>
      <c r="G14" s="112" t="s">
        <v>267</v>
      </c>
    </row>
    <row r="15" spans="2:7" ht="36.75" customHeight="1">
      <c r="B15" s="116" t="s">
        <v>163</v>
      </c>
      <c r="C15" s="112" t="s">
        <v>101</v>
      </c>
      <c r="D15" s="116" t="s">
        <v>164</v>
      </c>
      <c r="E15" s="112" t="s">
        <v>121</v>
      </c>
      <c r="F15" s="112" t="s">
        <v>168</v>
      </c>
      <c r="G15" s="112" t="s">
        <v>101</v>
      </c>
    </row>
    <row r="16" spans="2:7" ht="34.5" customHeight="1">
      <c r="B16" s="116" t="s">
        <v>165</v>
      </c>
      <c r="C16" s="112" t="s">
        <v>78</v>
      </c>
      <c r="D16" s="116" t="s">
        <v>166</v>
      </c>
      <c r="E16" s="112"/>
      <c r="F16" s="112"/>
      <c r="G16" s="112" t="s">
        <v>268</v>
      </c>
    </row>
    <row r="17" spans="2:7" ht="36.75" customHeight="1">
      <c r="B17" s="274" t="s">
        <v>146</v>
      </c>
      <c r="C17" s="272" t="s">
        <v>99</v>
      </c>
      <c r="D17" s="274" t="s">
        <v>167</v>
      </c>
      <c r="E17" s="112" t="s">
        <v>121</v>
      </c>
      <c r="F17" s="112" t="s">
        <v>168</v>
      </c>
      <c r="G17" s="112" t="s">
        <v>267</v>
      </c>
    </row>
    <row r="18" spans="2:7" ht="21.75" customHeight="1">
      <c r="B18" s="31"/>
      <c r="C18" s="30"/>
      <c r="D18" s="31"/>
      <c r="E18" s="31"/>
      <c r="F18" s="67"/>
      <c r="G18" s="31"/>
    </row>
    <row r="19" spans="2:7" ht="21.75" customHeight="1">
      <c r="B19" s="31"/>
      <c r="C19" s="30"/>
      <c r="D19" s="31"/>
      <c r="E19" s="31"/>
      <c r="F19" s="67"/>
      <c r="G19" s="31"/>
    </row>
    <row r="21" ht="12.75">
      <c r="C21" s="25"/>
    </row>
    <row r="22" ht="12.75">
      <c r="C22" s="25"/>
    </row>
    <row r="23" ht="12.75">
      <c r="C23" s="28"/>
    </row>
    <row r="24" ht="12.75">
      <c r="C24" s="28"/>
    </row>
    <row r="25" ht="12.75">
      <c r="C25" s="28"/>
    </row>
    <row r="26" ht="12.75">
      <c r="C26" s="28"/>
    </row>
    <row r="27" ht="12.75">
      <c r="C27" s="28"/>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1"/>
  <sheetViews>
    <sheetView showGridLines="0" zoomScale="90" zoomScaleNormal="90" zoomScalePageLayoutView="0" workbookViewId="0" topLeftCell="A7">
      <selection activeCell="E12" sqref="E12:E20"/>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81"/>
      <c r="C2" s="190" t="s">
        <v>123</v>
      </c>
      <c r="D2" s="191"/>
      <c r="E2" s="191"/>
      <c r="F2" s="191"/>
      <c r="G2" s="184" t="str">
        <f>Proyecto!K2</f>
        <v>Codigo: GC-F-015</v>
      </c>
      <c r="H2" s="185"/>
      <c r="J2" s="11"/>
      <c r="K2" s="11"/>
      <c r="L2" s="11"/>
      <c r="M2" s="15"/>
      <c r="W2" s="16"/>
    </row>
    <row r="3" spans="2:23" s="12" customFormat="1" ht="23.25" customHeight="1" thickBot="1">
      <c r="B3" s="83"/>
      <c r="C3" s="190" t="s">
        <v>125</v>
      </c>
      <c r="D3" s="191"/>
      <c r="E3" s="191"/>
      <c r="F3" s="191"/>
      <c r="G3" s="186" t="str">
        <f>Proyecto!K3</f>
        <v>Fecha: 17 de septiembre de 2014</v>
      </c>
      <c r="H3" s="187"/>
      <c r="J3" s="11"/>
      <c r="K3" s="11"/>
      <c r="L3" s="11"/>
      <c r="M3" s="15"/>
      <c r="W3" s="16"/>
    </row>
    <row r="4" spans="2:23" s="12" customFormat="1" ht="24" customHeight="1" thickBot="1">
      <c r="B4" s="83"/>
      <c r="C4" s="190" t="s">
        <v>126</v>
      </c>
      <c r="D4" s="191"/>
      <c r="E4" s="191"/>
      <c r="F4" s="191"/>
      <c r="G4" s="188" t="str">
        <f>Proyecto!K4</f>
        <v>Version 001</v>
      </c>
      <c r="H4" s="189"/>
      <c r="J4" s="11"/>
      <c r="M4" s="15"/>
      <c r="W4" s="16"/>
    </row>
    <row r="5" spans="2:23" s="12" customFormat="1" ht="22.5" customHeight="1" thickBot="1">
      <c r="B5" s="85"/>
      <c r="C5" s="190" t="s">
        <v>128</v>
      </c>
      <c r="D5" s="191"/>
      <c r="E5" s="191"/>
      <c r="F5" s="191"/>
      <c r="G5" s="186" t="s">
        <v>129</v>
      </c>
      <c r="H5" s="187"/>
      <c r="J5" s="11"/>
      <c r="M5" s="11"/>
      <c r="W5" s="16"/>
    </row>
    <row r="6" spans="2:8" ht="5.25" customHeight="1">
      <c r="B6" s="5"/>
      <c r="C6" s="5"/>
      <c r="D6" s="5"/>
      <c r="E6" s="5"/>
      <c r="F6" s="5"/>
      <c r="G6" s="5"/>
      <c r="H6" s="5"/>
    </row>
    <row r="7" spans="2:23" ht="29.25" customHeight="1">
      <c r="B7" s="40" t="s">
        <v>0</v>
      </c>
      <c r="C7" s="127" t="str">
        <f>Proyecto!$E$7</f>
        <v>Sistema de información empresarial fase III</v>
      </c>
      <c r="D7" s="127"/>
      <c r="E7" s="127"/>
      <c r="F7" s="127"/>
      <c r="G7" s="127"/>
      <c r="H7" s="127"/>
      <c r="W7" s="1"/>
    </row>
    <row r="8" ht="12"/>
    <row r="9" spans="2:8" ht="15" customHeight="1">
      <c r="B9" s="177" t="s">
        <v>9</v>
      </c>
      <c r="C9" s="177"/>
      <c r="D9" s="177"/>
      <c r="E9" s="177"/>
      <c r="F9" s="177"/>
      <c r="G9" s="177"/>
      <c r="H9" s="177"/>
    </row>
    <row r="10" ht="15" customHeight="1"/>
    <row r="11" spans="2:8" ht="33.75" customHeight="1">
      <c r="B11" s="175" t="s">
        <v>90</v>
      </c>
      <c r="C11" s="175"/>
      <c r="D11" s="32" t="s">
        <v>28</v>
      </c>
      <c r="E11" s="32" t="s">
        <v>10</v>
      </c>
      <c r="F11" s="45" t="s">
        <v>12</v>
      </c>
      <c r="G11" s="32" t="s">
        <v>13</v>
      </c>
      <c r="H11" s="32" t="s">
        <v>122</v>
      </c>
    </row>
    <row r="12" spans="2:8" ht="49.5" customHeight="1">
      <c r="B12" s="270" t="s">
        <v>216</v>
      </c>
      <c r="C12" s="270"/>
      <c r="D12" s="272" t="s">
        <v>217</v>
      </c>
      <c r="E12" s="272" t="s">
        <v>169</v>
      </c>
      <c r="F12" s="274"/>
      <c r="G12" s="276">
        <v>43084</v>
      </c>
      <c r="H12" s="274" t="s">
        <v>147</v>
      </c>
    </row>
    <row r="13" spans="2:8" ht="49.5" customHeight="1">
      <c r="B13" s="270" t="s">
        <v>232</v>
      </c>
      <c r="C13" s="270"/>
      <c r="D13" s="272" t="s">
        <v>218</v>
      </c>
      <c r="E13" s="272" t="s">
        <v>169</v>
      </c>
      <c r="F13" s="274"/>
      <c r="G13" s="276">
        <v>43084</v>
      </c>
      <c r="H13" s="274" t="s">
        <v>147</v>
      </c>
    </row>
    <row r="14" spans="2:8" ht="49.5" customHeight="1">
      <c r="B14" s="255" t="s">
        <v>245</v>
      </c>
      <c r="C14" s="257"/>
      <c r="D14" s="272" t="s">
        <v>219</v>
      </c>
      <c r="E14" s="272" t="s">
        <v>169</v>
      </c>
      <c r="F14" s="274"/>
      <c r="G14" s="276">
        <v>43084</v>
      </c>
      <c r="H14" s="274" t="s">
        <v>147</v>
      </c>
    </row>
    <row r="15" spans="2:8" ht="49.5" customHeight="1">
      <c r="B15" s="270" t="s">
        <v>233</v>
      </c>
      <c r="C15" s="270"/>
      <c r="D15" s="272" t="s">
        <v>220</v>
      </c>
      <c r="E15" s="272" t="s">
        <v>169</v>
      </c>
      <c r="F15" s="274"/>
      <c r="G15" s="276">
        <v>43084</v>
      </c>
      <c r="H15" s="274" t="s">
        <v>147</v>
      </c>
    </row>
    <row r="16" spans="2:8" ht="49.5" customHeight="1">
      <c r="B16" s="270" t="s">
        <v>243</v>
      </c>
      <c r="C16" s="270"/>
      <c r="D16" s="272" t="s">
        <v>221</v>
      </c>
      <c r="E16" s="272" t="s">
        <v>169</v>
      </c>
      <c r="F16" s="274"/>
      <c r="G16" s="276">
        <v>43084</v>
      </c>
      <c r="H16" s="274" t="s">
        <v>147</v>
      </c>
    </row>
    <row r="17" spans="2:8" ht="49.5" customHeight="1">
      <c r="B17" s="270" t="s">
        <v>226</v>
      </c>
      <c r="C17" s="270"/>
      <c r="D17" s="272" t="s">
        <v>222</v>
      </c>
      <c r="E17" s="272" t="s">
        <v>169</v>
      </c>
      <c r="F17" s="274"/>
      <c r="G17" s="276">
        <v>43084</v>
      </c>
      <c r="H17" s="274" t="s">
        <v>147</v>
      </c>
    </row>
    <row r="18" spans="2:8" ht="49.5" customHeight="1">
      <c r="B18" s="270" t="s">
        <v>227</v>
      </c>
      <c r="C18" s="270"/>
      <c r="D18" s="272" t="s">
        <v>223</v>
      </c>
      <c r="E18" s="272" t="s">
        <v>169</v>
      </c>
      <c r="F18" s="274"/>
      <c r="G18" s="276">
        <v>43084</v>
      </c>
      <c r="H18" s="274" t="s">
        <v>147</v>
      </c>
    </row>
    <row r="19" spans="2:8" ht="49.5" customHeight="1">
      <c r="B19" s="270" t="s">
        <v>244</v>
      </c>
      <c r="C19" s="270"/>
      <c r="D19" s="272" t="s">
        <v>224</v>
      </c>
      <c r="E19" s="272" t="s">
        <v>169</v>
      </c>
      <c r="F19" s="274"/>
      <c r="G19" s="276">
        <v>43084</v>
      </c>
      <c r="H19" s="274" t="s">
        <v>147</v>
      </c>
    </row>
    <row r="20" spans="2:8" ht="31.5" customHeight="1">
      <c r="B20" s="162"/>
      <c r="C20" s="215"/>
      <c r="D20" s="101"/>
      <c r="E20" s="125"/>
      <c r="F20" s="102"/>
      <c r="G20" s="39"/>
      <c r="H20" s="100"/>
    </row>
    <row r="21" spans="2:8" ht="30.75" customHeight="1">
      <c r="B21" s="162"/>
      <c r="C21" s="215"/>
      <c r="D21" s="101"/>
      <c r="E21" s="102"/>
      <c r="F21" s="102"/>
      <c r="G21" s="39"/>
      <c r="H21" s="100"/>
    </row>
  </sheetData>
  <sheetProtection/>
  <mergeCells count="21">
    <mergeCell ref="C7:H7"/>
    <mergeCell ref="C2:F2"/>
    <mergeCell ref="G2:H2"/>
    <mergeCell ref="C3:F3"/>
    <mergeCell ref="G3:H3"/>
    <mergeCell ref="C4:F4"/>
    <mergeCell ref="G4:H4"/>
    <mergeCell ref="C5:F5"/>
    <mergeCell ref="G5:H5"/>
    <mergeCell ref="B21:C21"/>
    <mergeCell ref="B16:C16"/>
    <mergeCell ref="B20:C20"/>
    <mergeCell ref="B9:H9"/>
    <mergeCell ref="B11:C11"/>
    <mergeCell ref="B14:C14"/>
    <mergeCell ref="B18:C18"/>
    <mergeCell ref="B19:C19"/>
    <mergeCell ref="B12:C12"/>
    <mergeCell ref="B15:C15"/>
    <mergeCell ref="B17:C17"/>
    <mergeCell ref="B13:C13"/>
  </mergeCells>
  <conditionalFormatting sqref="E16 E18">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E14">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20">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E12">
    <cfRule type="cellIs" priority="31" dxfId="6" operator="equal" stopIfTrue="1">
      <formula>"Alto"</formula>
    </cfRule>
    <cfRule type="cellIs" priority="32" dxfId="5" operator="equal" stopIfTrue="1">
      <formula>"Medio"</formula>
    </cfRule>
    <cfRule type="cellIs" priority="33" dxfId="4" operator="equal" stopIfTrue="1">
      <formula>"Bajo"</formula>
    </cfRule>
  </conditionalFormatting>
  <conditionalFormatting sqref="E15">
    <cfRule type="cellIs" priority="19" dxfId="6" operator="equal" stopIfTrue="1">
      <formula>"Alto"</formula>
    </cfRule>
    <cfRule type="cellIs" priority="20" dxfId="5" operator="equal" stopIfTrue="1">
      <formula>"Medio"</formula>
    </cfRule>
    <cfRule type="cellIs" priority="21" dxfId="4" operator="equal" stopIfTrue="1">
      <formula>"Bajo"</formula>
    </cfRule>
  </conditionalFormatting>
  <conditionalFormatting sqref="E13">
    <cfRule type="cellIs" priority="25" dxfId="6" operator="equal" stopIfTrue="1">
      <formula>"Alto"</formula>
    </cfRule>
    <cfRule type="cellIs" priority="26" dxfId="5" operator="equal" stopIfTrue="1">
      <formula>"Medio"</formula>
    </cfRule>
    <cfRule type="cellIs" priority="27" dxfId="4" operator="equal" stopIfTrue="1">
      <formula>"Bajo"</formula>
    </cfRule>
  </conditionalFormatting>
  <conditionalFormatting sqref="E17">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9">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G65505 F8:G8 F20:F21 O8:U65505 I8:M6550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Francy Bibiana Coy Paez</cp:lastModifiedBy>
  <cp:lastPrinted>2014-09-04T14:54:30Z</cp:lastPrinted>
  <dcterms:created xsi:type="dcterms:W3CDTF">2009-01-14T13:57:13Z</dcterms:created>
  <dcterms:modified xsi:type="dcterms:W3CDTF">2017-02-01T16:30:31Z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NV5X2DCNMZXR-567313764-110</vt:lpwstr>
  </property>
  <property fmtid="{D5CDD505-2E9C-101B-9397-08002B2CF9AE}" pid="8" name="_dlc_DocIdItemGuid">
    <vt:lpwstr>537aa91e-da19-4e18-ad5d-9e8c1aca1418</vt:lpwstr>
  </property>
  <property fmtid="{D5CDD505-2E9C-101B-9397-08002B2CF9AE}" pid="9" name="_dlc_DocIdUrl">
    <vt:lpwstr>https://www.supersociedades.gov.co/superintendencia/oficina-asesora-de-planeacion/planesdeaccion/_layouts/15/DocIdRedir.aspx?ID=NV5X2DCNMZXR-567313764-110, NV5X2DCNMZXR-567313764-110</vt:lpwstr>
  </property>
</Properties>
</file>