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3020" windowHeight="7770" tabRatio="776"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2">'Indicadores'!$B$2:$I$13</definedName>
    <definedName name="_xlnm.Print_Area" localSheetId="6">'Interesados'!$B$2:$H$17</definedName>
    <definedName name="_xlnm.Print_Area" localSheetId="1">'Justificación - Objetivo'!$B$2:$P$13</definedName>
    <definedName name="_xlnm.Print_Area" localSheetId="7">'Plan de comunicaciones'!$B$2:$H$16</definedName>
    <definedName name="_xlnm.Print_Area" localSheetId="0">'Proyecto'!$C$2:$I$8</definedName>
    <definedName name="_xlnm.Print_Area" localSheetId="5">'Recursos Financieros'!$B$2:$F$8</definedName>
    <definedName name="_xlnm.Print_Area" localSheetId="3">'Recursos Humanos'!$B$2:$G$15</definedName>
    <definedName name="_xlnm.Print_Area" localSheetId="8">'Requerimientos'!$B$2:$H$12</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<sst xmlns="http://schemas.openxmlformats.org/spreadsheetml/2006/main" count="365" uniqueCount="229">
  <si>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</si>
  <si>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</si>
  <si>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</si>
  <si>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</si>
  <si>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</si>
  <si>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</si>
  <si>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</si>
  <si>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</si>
  <si>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</si>
  <si>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</si>
  <si>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</si>
  <si>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</si>
  <si>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</si>
  <si>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</si>
  <si>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</si>
  <si>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</si>
  <si>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</si>
  <si>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</si>
  <si>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</si>
  <si>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</si>
  <si>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</si>
  <si>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</si>
  <si>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</si>
  <si>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</si>
  <si>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</si>
  <si>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</si>
  <si>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</si>
  <si>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</si>
  <si>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</si>
  <si>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</si>
  <si>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</si>
  <si>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</si>
  <si>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</si>
  <si>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</si>
  <si>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</si>
  <si>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</si>
  <si>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</si>
  <si>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</si>
  <si>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</si>
  <si>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</si>
  <si>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</si>
  <si>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</si>
  <si>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</si>
  <si>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</si>
  <si>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</si>
  <si>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</si>
  <si>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</si>
  <si>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</si>
  <si>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</si>
  <si>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</si>
  <si>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</si>
  <si>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</si>
  <si>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</si>
  <si>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</si>
  <si>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</si>
  <si>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</si>
  <si>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</si>
  <si>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</si>
  <si>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</si>
  <si>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</si>
  <si>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</si>
  <si>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</si>
  <si>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</si>
  <si>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</si>
  <si>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</si>
  <si>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</si>
  <si>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</si>
  <si>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</si>
  <si>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</si>
  <si>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</si>
  <si>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</si>
  <si>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</si>
  <si>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</si>
  <si>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</si>
  <si>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</si>
  <si>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</si>
  <si>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</si>
  <si>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</si>
  <si>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</si>
  <si>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</si>
  <si>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</si>
  <si>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</si>
  <si>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</si>
  <si>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</si>
  <si>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</si>
  <si>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</si>
  <si>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</si>
  <si>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</si>
  <si>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</si>
  <si>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</si>
  <si>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</si>
  <si>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</si>
  <si>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</si>
  <si>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</si>
  <si>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</si>
  <si>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</si>
  <si>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</si>
  <si>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</si>
  <si>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</si>
  <si>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</si>
  <si>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</si>
  <si>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</si>
  <si>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</si>
  <si>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</si>
  <si>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</si>
  <si>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</si>
  <si>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</si>
  <si>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</si>
  <si>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</si>
  <si>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</si>
  <si>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</si>
  <si>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</si>
  <si>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</si>
  <si>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</si>
  <si>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</si>
  <si>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</si>
  <si>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</si>
  <si>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</si>
  <si>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</si>
  <si>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</si>
  <si>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</si>
  <si>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</si>
  <si>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</si>
  <si>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</si>
  <si>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</si>
  <si>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</si>
  <si>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</si>
  <si>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</si>
  <si>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</si>
  <si>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</si>
  <si>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</si>
  <si>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</si>
  <si>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</si>
  <si>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</si>
  <si>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</si>
  <si>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</si>
  <si>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PESO DE 
LA ACTIVIDAD</t>
  </si>
  <si>
    <t>OBJETIVO DEL PROYECTO (Generales y específicos)</t>
  </si>
  <si>
    <t>%</t>
  </si>
  <si>
    <t>Cumplimiento del cronograma de actividades</t>
  </si>
  <si>
    <t>Actividades ejecutadas/Actividades planeadas</t>
  </si>
  <si>
    <t>Gerente de Proyecto</t>
  </si>
  <si>
    <t>• Proponer el proyecto y ubicarlo en la estrategia de la entidad.
• Promover el proyecto y buscar el apoyo necesario al interior de la entidad para el desarrollo del mismo. 
• Gestionar la consecución de los recursos necesarios para el desarrollo del proyecto.
• Tomar decisiones claves en el proyecto.
• Orientar al gerente de proyecto y equipo cuando se desvíen por falta de información. 
• Autorizar el cierre del proyecto, entregando previamente  a la entidad los productos finales del proyecto.</t>
  </si>
  <si>
    <t>• Participar en la planificación del proyecto: Definir los objetivos del proyecto y el plan de trabajo (EDT - estructura detallada de actividades) y productos entregables.
• Identificar a las partes interesadas (Stakeholders) del proyecto.
• Elaborar y ejecutar el plan de comunicaciones del proyecto.
• Identificar y gestionar los riesgos del proyecto.
• Coordinar al equipo de trabajo del proyecto.
• Realizar el seguimiento al desarrollo del plan de trabajo definido (ejecución de actividades y entregables).
• Gestionar los recursos asignados al proyecto. 
• Liderar el proceso de gestión del cambio que se requiera para el desarrollo del proyecto. 
• Participar en la toma de decisiones respecto a los cambios que requiera el proyecto.
• Comunicar al patrocinador (Sponsor) las novedades generadas al interior del proyecto.
• Informar a las partes interesadas en el proyecto los cambios y decisiones que afectan la planificación del proyecto.
• Participar en la solución imprevistos con las partes interesadas y el equipo del proyecto.</t>
  </si>
  <si>
    <t>• Recolectar y articular todos los requerimientos  y necesidades del patrocinador (Sponsor) y de las partes interesadas (Stakeholders) del proyecto.
• Coordinar al equipo de trabajo asignado al interior del proyecto.
• Ejecutar oportunamente las actividades asignadas y relacionadas con el desarrollo del proyecto.
• Reportar al gerente de proyecto los avances y dificultades respecto a la ejecución del plan de trabajo propuesto. 
• Comunicar oportunamente al gerente de proyecto las novedades generadas en los diferentes frentes de trabajo.
• Asistir al gerente del proyecto en el logro de los objetivos propuestos para el proyecto.
• Revisar y validar que el producto final cumple con requerimientos y  los criterios de aceptación definidos.
• Asegurar que las partes interesadas (Stakeholders) y el patrocinador (Sponsor) aprueben los entregables del proyecto.
• Participar en la elaboración y ejecución del plan de pruebas de aceptación de producto (cuando se requiera).
• Participar en la elaboración y ejecución del plan de capacitación (cuando se requiera).</t>
  </si>
  <si>
    <t>Hoslander Adlai Saenz Barrera</t>
  </si>
  <si>
    <t>Jefe Oficina Asesora de Planeación</t>
  </si>
  <si>
    <t>2201000 Ext 2079</t>
  </si>
  <si>
    <t>hoslanders@supersociedades.gov.co</t>
  </si>
  <si>
    <t>Citación en Outlook</t>
  </si>
  <si>
    <t>Nini Johanna Rodríguez Álvarez
Hoslander Adlai Saenz Barrera</t>
  </si>
  <si>
    <t>Informar los cambios y decisiones que afectan la planificación del proyecto.</t>
  </si>
  <si>
    <t>Citación en Outlook
Correo electrónico</t>
  </si>
  <si>
    <t>* Orientar metodológicamente al  Gerente de Proyecto en la estructuración del plan de proyecto (las veces que se requiera ejemplo: planeación inicial y control de cambios).
* Realizar el seguimiento al desarrollo del plan de trabajo definido (ejecución de actividades y entregables).</t>
  </si>
  <si>
    <t>Orientar al gerente de proyecto y equipo cuando se desvíen por falta de información y comunicación.</t>
  </si>
  <si>
    <t>Líder Técnico</t>
  </si>
  <si>
    <t>Julio Roberto Romero Peñaloza</t>
  </si>
  <si>
    <t>Coordinador Grupo de Innovación, Desarrollo y Arquitectura de Aplicaciones</t>
  </si>
  <si>
    <t>2201000-3008</t>
  </si>
  <si>
    <t>juliorp@supersociedades.gov.co</t>
  </si>
  <si>
    <t>Código: GC-F-015</t>
  </si>
  <si>
    <t>Versión 001</t>
  </si>
  <si>
    <t>Página 1 de 12</t>
  </si>
  <si>
    <t>Página 2 de 12</t>
  </si>
  <si>
    <t>Página 3 de 12</t>
  </si>
  <si>
    <t>Página 4 de 12</t>
  </si>
  <si>
    <t>Página 5 de 12</t>
  </si>
  <si>
    <t>Página 6 de 12</t>
  </si>
  <si>
    <t>Página 7 de 12</t>
  </si>
  <si>
    <t>Página 8 de 12</t>
  </si>
  <si>
    <t>Página 9 de 12</t>
  </si>
  <si>
    <t>Página 10 de 12</t>
  </si>
  <si>
    <t>Página 11 de 12</t>
  </si>
  <si>
    <t>Página 12 de 12</t>
  </si>
  <si>
    <t>Aplicación Móvil DMP</t>
  </si>
  <si>
    <t>El objetivo de este proyecto es que la Delegatura de Procedimientos Mercantiles  cuente con una aplicación móvil para facilitar el litigio ante esta entidad. La aplicación estaría orientada, principalmente, a prestar un servicio de comunicación, anuncios y recordatorios a los usuarios de la Delegatura.</t>
  </si>
  <si>
    <t>• Coordinar las actividades requeridas la contratación del proveedor que estará a cargo del desarrollo de la aplicación.
• Supervisar el avance y los entregables por parte del proveedor que estará a cargo del desarrollo de la aplicación.
• Coordinar las actividades requeridas para realizar la prueba de la aplicación.
• Retroalimentar al proveedor las fallas presentadas en el funcionamiento de la aplicación.</t>
  </si>
  <si>
    <t>Silvana Fortich Pérez</t>
  </si>
  <si>
    <t>Maria Alejandra Diaz Baloco</t>
  </si>
  <si>
    <t>Sergio Lodono González</t>
  </si>
  <si>
    <t>Contratista (Ingeniero Desarrollador)</t>
  </si>
  <si>
    <t>Ingeniero de Desarrollo</t>
  </si>
  <si>
    <t>Proveedor</t>
  </si>
  <si>
    <t>Funcionario Grupo de Jurisdicción Societaria II</t>
  </si>
  <si>
    <t>Delegada Procedimientos Mercantiles</t>
  </si>
  <si>
    <t>22010000 Ext 3140</t>
  </si>
  <si>
    <t xml:space="preserve">22010000 Ext </t>
  </si>
  <si>
    <t>22010000 Ext 3062</t>
  </si>
  <si>
    <t>22010000 Ext 3272</t>
  </si>
  <si>
    <t>silvanafp@supersociedades.gov.co</t>
  </si>
  <si>
    <t>mariadb@supersociedades.gov.co</t>
  </si>
  <si>
    <t>sergiolg@supersociedades.gov.co</t>
  </si>
  <si>
    <t>Silvana Fortich Pérez
Maria Alejandra Diaz Baloco
Sergio Lodono González</t>
  </si>
  <si>
    <t>Silvana Fortich Pérez
Maria Alejandra Diaz Baloco
Julio Roberto Romero Peñaloza
Sergio Lodono González</t>
  </si>
  <si>
    <t>Requerimiento dirigido al comité de arquitectura empresarial. Docuemento que describe las uncionales que debe tener la aplicación</t>
  </si>
  <si>
    <t xml:space="preserve">Aplicación Móvil </t>
  </si>
  <si>
    <t>Desarrollo de aplicación móvil para la interacción con los usuarios de la Delegatura para Procedimientos Mercantiles</t>
  </si>
  <si>
    <t xml:space="preserve">La aceptación de la aplicación móvil está dada por el cumplimiento de los siguientes atributos:
• Servicios de comunicaciones y anuncios: Por un lado, con un sistema de anuncios, los usuarios podrían mantenerse al tanto de los autos que se notifiquen. Así, la aplicación advertiría a los usuarios cada vez que se notifique por estados alguna providencia dentro de los procesos que llevan ante la Delegatura. Esto facilitaría enormemente la vigilancia de los procesos, pues las partes no tendrían que revisar a diario los estados publicados en la página web de la Superintendencia. Como ya se dijo, la aplicación les anunciaría cuando alguna providencia de su interés esté siendo notificada
• Servicios de calendario y recordatorios: Por otro lado, se busca que la aplicación esté integrada con los servicios de calendario y recordatorios de los dispositivos móviles, de forma que los usuarios estén permanentemente informados sobre las fechas importantes que deben tener en cuenta en el curso del proceso. Por ejemplo, se les recordará de las audiencias y diligencias programadas, así como de los términos para contestar demandas, descorrer traslados, aportar pruebas, acreditar el pago de cauciones, entre otros.
• Servicios adicionales: Como servicio adicional, la aplicación tendría acceso directo a las secciones más relevantes del sitio Web de la Delegatura. Desde la aplicación, entonces, los usuarios podrían ser direccionados a las páginas de jurisprudencia societaria e instrucciones para litigar en la Delegatura para Procedimientos Mercantiles. 
</t>
  </si>
  <si>
    <t>• Facilitar el litigio ante la Delegatura para Procedimientos Mercantiles y la comunicación con los usuarios.
• Garantizar que los usuarios de la Delegatura conozcan las fechas relevantes dentro del proceso y que estén enterados de los términos que están corriendo.
• Modernizar los canales de comunicación entre la Delegatura para Procedimientos Mercantiles y sus usuarios.
• Reducir la duración de los procesos.
• Ampliar los canales de difusión de la jurisprudencia que produce la Delegatura para Procedimientos Mercantiles.
• Dar a conocer las funciones judiciales que le han sido asignadas a la Delegatura para Procedimientos Mercantiles.
• Que la Delegatura de procedimientos mercantiles tenga una aplicación que podría servir en un futuro como plataforma para que los usuarios diligencien una encuesta de satisfacción con el objetivo mejorar los servicios que presta la Delegatura.</t>
  </si>
  <si>
    <t>Una aplicación móvil para Delegatura de Procedimientos Mercantiles que se encuentre disponible para uso en dispositivos con sistema operativo iOS y Android.</t>
  </si>
  <si>
    <t>El desarrollo de otras aplicaciones que cubran una necesidad diferente a la necesidad expuesta en el requerimiento enviado al comité técnico de arquitectura empresarial</t>
  </si>
  <si>
    <t>Que el requerimiento enviado al comité técnico de arquitectura empresarial contempla todas las necesidades a cubrir con el desarrollo de la aplicación.</t>
  </si>
  <si>
    <r>
      <t xml:space="preserve">El proyecto inicia con la elaboración de un requerimiento dirigido al comité de Arquitectura Empresarial y finaliza con la aceptación de la aplicación móvil desarrollada para la interacción con los usuarios de la Delegatura para Procedimientos Mercantiles.
La aplicación desarrollada debe contener:
• </t>
    </r>
    <r>
      <rPr>
        <u val="single"/>
        <sz val="9"/>
        <rFont val="Arial"/>
        <family val="2"/>
      </rPr>
      <t>Una funcionalidad de Comunicaciones y Anuncios</t>
    </r>
    <r>
      <rPr>
        <sz val="9"/>
        <rFont val="Arial"/>
        <family val="2"/>
      </rPr>
      <t xml:space="preserve">: Sistema de anuncios, los usuarios podrían mantenerse al tanto de los autos que se notifiquen.
• </t>
    </r>
    <r>
      <rPr>
        <u val="single"/>
        <sz val="9"/>
        <rFont val="Arial"/>
        <family val="2"/>
      </rPr>
      <t>Una funcionalidad de Calendario y recordatorios</t>
    </r>
    <r>
      <rPr>
        <sz val="9"/>
        <rFont val="Arial"/>
        <family val="2"/>
      </rPr>
      <t xml:space="preserve">: Integración de la aplicación con los servicios de calendario y recordatorios de los dispositivos móviles, para facilitar el litigo.
• </t>
    </r>
    <r>
      <rPr>
        <u val="single"/>
        <sz val="9"/>
        <rFont val="Arial"/>
        <family val="2"/>
      </rPr>
      <t>Una funcionalidad de Servicios adicionales</t>
    </r>
    <r>
      <rPr>
        <sz val="9"/>
        <rFont val="Arial"/>
        <family val="2"/>
      </rPr>
      <t xml:space="preserve">: Acceso a las publicaciones jurisprudencia societaria e instrucciones para litigar en la Delegatura para Procedimientos Mercantiles. Canal virtual de comunicación con la secretaria judicial de la Delegatura.
</t>
    </r>
  </si>
  <si>
    <t>Elaborar el requerimiento y enviarlo al arquitecto Jefe y al Director de Informática y Desarrollo.</t>
  </si>
  <si>
    <t>Estudiar el requerimiento en el Comité Técnico de Arquitectura Empresarial</t>
  </si>
  <si>
    <t>Retroalimentar al Gerente y Patrocinador del Proyecto respecto al análisis realizado en el comité.</t>
  </si>
  <si>
    <t>Comunicación escrita</t>
  </si>
  <si>
    <t>Documento con descricpión de las funcionalidades de la aplicación</t>
  </si>
  <si>
    <t>Acta</t>
  </si>
  <si>
    <t>Ajustar el requerimiento de acuerdo a la retroalimentación y observaciones realizadas por el Comité Técnico de Arquitectura Empresarial y enviarlo nuevamente al arquitecto Jefe y al Director de Informática y Desarrollo.</t>
  </si>
  <si>
    <t>Desarrollar la aplicación de acuerdo a las directrices impartidas</t>
  </si>
  <si>
    <t>Entregar la aplicación al Gerente de Proyecto y Líder Funcional, en un ambiente de prueba realizar las pruebas de usabilidad</t>
  </si>
  <si>
    <t>Realizar las pruebas de usabilidad y funcionalidad de la aplicación y emitir el concepto o novedades encontradas</t>
  </si>
  <si>
    <t xml:space="preserve">Realizar los ajustes requeridos y entregar nuevamente para realizar las pruebas de aceptación </t>
  </si>
  <si>
    <t>Realizar nuevamente las pruebas y emitir el concepto de conformidad</t>
  </si>
  <si>
    <t xml:space="preserve">Puesta de la aplicación en ambiente productivo </t>
  </si>
  <si>
    <t>Aplicación en ambiente de prueba</t>
  </si>
  <si>
    <t>Comunicación escrita con resultados obtenidos en las pruebas</t>
  </si>
  <si>
    <t>Comunicación escrita con resultados obtenidos en las pruebas y concepto de aceptación del producto</t>
  </si>
  <si>
    <t>Aplicación en ambiente de desarrollo</t>
  </si>
  <si>
    <t xml:space="preserve">
Definir funcionalmente la aplicación: las funcionalidades que se requieren para que cumpla su cometido. 
</t>
  </si>
  <si>
    <t>Estudiar nuevamente requerimiento en el Comité Técnico de Arquitectura Empresarial y tomar decisiones</t>
  </si>
  <si>
    <t>Carlos Enrique Polanía Falla
Julio Roberto Romero Peñaloza
Hoslander Adlai Saenz Barrera
Amanda Rocio Fernández Rico</t>
  </si>
  <si>
    <t>Carlos Enrique Polanía Falla
Hoslander Adlai Saenz Barrera</t>
  </si>
  <si>
    <t xml:space="preserve">Contratista </t>
  </si>
  <si>
    <t>Maria Alejandra Diaz Baloco
Sergio Lodono González</t>
  </si>
  <si>
    <t>Agilizar los procesos, mediante el uso de las tecnologías de la información necesarias para facilitar la gestión de la entidad.</t>
  </si>
  <si>
    <t xml:space="preserve">Fortalecer los canales de interacción con los usuarios con el fin de impactar de manera positiva el acceso a la información, trámites y servicios que presta la superintendencia </t>
  </si>
  <si>
    <t>NA</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</si>
</sst>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 numFmtId="167" formatCode="0.0"/>
    <numFmt numFmtId="168" formatCode="[$-80A]dddd\ d&quot; de &quot;mmmm&quot; de &quot;yyyy;@"/>
  </numFmts>
  <fonts count="58">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sz val="11"/>
      <name val="Arial"/>
      <family val="2"/>
    </font>
    <font>
      <sz val="9"/>
      <color indexed="10"/>
      <name val="Arial"/>
      <family val="2"/>
    </font>
    <font>
      <u val="single"/>
      <sz val="9"/>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name val="Arial"/>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9"/>
      <color rgb="FFFF0000"/>
      <name val="Arial"/>
      <family val="2"/>
    </font>
    <font>
      <sz val="11"/>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002060"/>
        <bgColor indexed="64"/>
      </patternFill>
    </fill>
    <fill>
      <patternFill patternType="solid">
        <fgColor rgb="FF00206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top style="thin"/>
      <bottom/>
    </border>
    <border>
      <left style="thin"/>
      <right/>
      <top style="thin"/>
      <bottom style="thin"/>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285">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1"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1"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2"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53" fillId="35" borderId="11" xfId="0" applyFont="1" applyFill="1" applyBorder="1" applyAlignment="1">
      <alignment horizontal="center" vertical="center" wrapText="1"/>
    </xf>
    <xf numFmtId="0" fontId="53" fillId="35" borderId="0" xfId="0" applyFont="1" applyFill="1" applyAlignment="1">
      <alignment horizontal="center" vertical="center" wrapText="1"/>
    </xf>
    <xf numFmtId="0" fontId="53" fillId="35" borderId="11" xfId="0" applyFont="1" applyFill="1" applyBorder="1" applyAlignment="1">
      <alignment horizontal="center" vertical="center"/>
    </xf>
    <xf numFmtId="0" fontId="53" fillId="35" borderId="13" xfId="0" applyFont="1" applyFill="1" applyBorder="1" applyAlignment="1">
      <alignment horizontal="center" vertical="center" wrapText="1"/>
    </xf>
    <xf numFmtId="0" fontId="53" fillId="35" borderId="11" xfId="0" applyFont="1" applyFill="1" applyBorder="1" applyAlignment="1">
      <alignment horizontal="left" vertical="center"/>
    </xf>
    <xf numFmtId="0" fontId="54"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3" fillId="35" borderId="11" xfId="0" applyFont="1" applyFill="1" applyBorder="1" applyAlignment="1">
      <alignment vertical="center"/>
    </xf>
    <xf numFmtId="0" fontId="53"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3" fillId="35" borderId="11" xfId="0" applyFont="1" applyFill="1" applyBorder="1" applyAlignment="1">
      <alignment vertical="center" wrapText="1"/>
    </xf>
    <xf numFmtId="2" fontId="55"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0"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0" xfId="0" applyFill="1" applyAlignment="1">
      <alignment vertical="center" wrapText="1"/>
    </xf>
    <xf numFmtId="0" fontId="0" fillId="33" borderId="11" xfId="0" applyFont="1" applyFill="1" applyBorder="1" applyAlignment="1">
      <alignment vertical="center" wrapText="1"/>
    </xf>
    <xf numFmtId="0" fontId="0" fillId="33" borderId="11" xfId="0" applyFont="1" applyFill="1" applyBorder="1" applyAlignment="1">
      <alignment horizontal="center" vertical="center" wrapText="1"/>
    </xf>
    <xf numFmtId="0" fontId="43" fillId="33" borderId="11" xfId="45" applyFill="1" applyBorder="1" applyAlignment="1">
      <alignment horizontal="center" vertical="center" wrapText="1"/>
    </xf>
    <xf numFmtId="0" fontId="0" fillId="33" borderId="11" xfId="0" applyFill="1" applyBorder="1" applyAlignment="1">
      <alignment horizontal="center" vertical="center" wrapText="1"/>
    </xf>
    <xf numFmtId="0" fontId="0" fillId="33" borderId="31" xfId="0" applyFill="1" applyBorder="1" applyAlignment="1">
      <alignment vertical="center" wrapText="1"/>
    </xf>
    <xf numFmtId="0" fontId="0" fillId="33" borderId="31" xfId="0" applyFill="1" applyBorder="1" applyAlignment="1">
      <alignment horizontal="center" vertical="center" wrapText="1"/>
    </xf>
    <xf numFmtId="0" fontId="0" fillId="33" borderId="0" xfId="0" applyFill="1" applyBorder="1" applyAlignment="1">
      <alignment vertical="center" wrapText="1"/>
    </xf>
    <xf numFmtId="0" fontId="0" fillId="33" borderId="0" xfId="0" applyFill="1" applyBorder="1" applyAlignment="1">
      <alignment horizontal="center" vertical="center" wrapText="1"/>
    </xf>
    <xf numFmtId="0" fontId="4" fillId="0" borderId="11" xfId="0" applyNumberFormat="1" applyFont="1" applyBorder="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13" fillId="33" borderId="0" xfId="52" applyFont="1" applyFill="1" applyBorder="1" applyAlignment="1" applyProtection="1">
      <alignment horizontal="center" vertical="center"/>
      <protection/>
    </xf>
    <xf numFmtId="0" fontId="13" fillId="33" borderId="0" xfId="52" applyFont="1" applyFill="1" applyBorder="1" applyAlignment="1" applyProtection="1">
      <alignment vertical="center"/>
      <protection/>
    </xf>
    <xf numFmtId="0" fontId="4" fillId="33" borderId="0" xfId="0" applyFont="1" applyFill="1" applyAlignment="1">
      <alignment horizontal="center" vertical="center" wrapText="1"/>
    </xf>
    <xf numFmtId="0" fontId="4" fillId="33" borderId="0" xfId="0" applyFont="1" applyFill="1" applyAlignment="1">
      <alignment/>
    </xf>
    <xf numFmtId="0" fontId="53" fillId="37" borderId="13" xfId="0" applyFont="1" applyFill="1" applyBorder="1" applyAlignment="1" applyProtection="1">
      <alignment horizontal="center" vertical="center" wrapText="1"/>
      <protection/>
    </xf>
    <xf numFmtId="9" fontId="53" fillId="37" borderId="13" xfId="0" applyNumberFormat="1" applyFont="1" applyFill="1" applyBorder="1" applyAlignment="1" applyProtection="1">
      <alignment horizontal="center" vertical="center" wrapText="1"/>
      <protection/>
    </xf>
    <xf numFmtId="166" fontId="53" fillId="37" borderId="13" xfId="0" applyNumberFormat="1" applyFont="1" applyFill="1" applyBorder="1" applyAlignment="1" applyProtection="1">
      <alignment horizontal="center" vertical="center" wrapText="1"/>
      <protection/>
    </xf>
    <xf numFmtId="0" fontId="53" fillId="38" borderId="13" xfId="0" applyFont="1" applyFill="1" applyBorder="1" applyAlignment="1" applyProtection="1">
      <alignment horizontal="center" vertical="center" wrapText="1"/>
      <protection/>
    </xf>
    <xf numFmtId="0" fontId="13" fillId="33" borderId="32" xfId="0" applyFont="1" applyFill="1" applyBorder="1" applyAlignment="1">
      <alignment horizontal="center" vertical="center"/>
    </xf>
    <xf numFmtId="9" fontId="0" fillId="33" borderId="0" xfId="0" applyNumberFormat="1" applyFont="1" applyFill="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center" vertical="center" wrapText="1"/>
    </xf>
    <xf numFmtId="0" fontId="4" fillId="33" borderId="11" xfId="0" applyFont="1" applyFill="1" applyBorder="1" applyAlignment="1">
      <alignment horizontal="left"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33" borderId="11" xfId="45" applyFont="1" applyFill="1" applyBorder="1" applyAlignment="1">
      <alignment horizontal="left" vertical="center" wrapText="1"/>
    </xf>
    <xf numFmtId="0" fontId="0" fillId="33" borderId="11" xfId="0" applyFill="1" applyBorder="1" applyAlignment="1">
      <alignment vertical="center"/>
    </xf>
    <xf numFmtId="0" fontId="0" fillId="33" borderId="0" xfId="0" applyFill="1" applyAlignment="1">
      <alignment vertical="center"/>
    </xf>
    <xf numFmtId="0" fontId="43" fillId="0" borderId="11" xfId="45" applyBorder="1" applyAlignment="1">
      <alignment horizontal="center" vertical="center" wrapText="1"/>
    </xf>
    <xf numFmtId="0" fontId="43" fillId="33" borderId="11" xfId="45" applyFont="1" applyFill="1" applyBorder="1" applyAlignment="1">
      <alignment horizontal="center" vertical="center" wrapText="1"/>
    </xf>
    <xf numFmtId="0" fontId="56" fillId="0" borderId="1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9" fontId="15" fillId="0" borderId="11" xfId="54" applyFont="1" applyFill="1" applyBorder="1" applyAlignment="1">
      <alignment horizontal="center" vertical="center" wrapText="1"/>
    </xf>
    <xf numFmtId="0" fontId="15" fillId="0" borderId="11" xfId="0" applyFont="1" applyFill="1" applyBorder="1" applyAlignment="1">
      <alignment vertical="center" wrapText="1"/>
    </xf>
    <xf numFmtId="168" fontId="56" fillId="0" borderId="11" xfId="0" applyNumberFormat="1" applyFont="1" applyFill="1" applyBorder="1" applyAlignment="1">
      <alignment horizontal="center" vertical="center" wrapText="1"/>
    </xf>
    <xf numFmtId="167" fontId="15" fillId="0" borderId="11" xfId="0" applyNumberFormat="1" applyFont="1" applyFill="1" applyBorder="1" applyAlignment="1">
      <alignment horizontal="center" vertical="center" wrapText="1"/>
    </xf>
    <xf numFmtId="14" fontId="15" fillId="0" borderId="11" xfId="0" applyNumberFormat="1"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0" fontId="15" fillId="0" borderId="33" xfId="0" applyFont="1" applyFill="1" applyBorder="1" applyAlignment="1">
      <alignment horizontal="left" vertical="center" wrapText="1"/>
    </xf>
    <xf numFmtId="0" fontId="15" fillId="0" borderId="33" xfId="0" applyFont="1" applyFill="1" applyBorder="1" applyAlignment="1">
      <alignment horizontal="center" vertical="center" wrapText="1"/>
    </xf>
    <xf numFmtId="0" fontId="15" fillId="33" borderId="0" xfId="0" applyFont="1" applyFill="1" applyAlignment="1">
      <alignment horizontal="center" vertical="center" wrapText="1"/>
    </xf>
    <xf numFmtId="0" fontId="15" fillId="33" borderId="0" xfId="0" applyFont="1" applyFill="1" applyAlignment="1">
      <alignment vertical="center" wrapText="1"/>
    </xf>
    <xf numFmtId="9" fontId="15" fillId="33" borderId="11" xfId="54" applyFont="1" applyFill="1" applyBorder="1" applyAlignment="1">
      <alignment horizontal="center" vertical="center" wrapText="1"/>
    </xf>
    <xf numFmtId="167" fontId="15" fillId="33" borderId="11" xfId="0" applyNumberFormat="1" applyFont="1" applyFill="1" applyBorder="1" applyAlignment="1">
      <alignment horizontal="center" vertical="center" wrapText="1"/>
    </xf>
    <xf numFmtId="9" fontId="15" fillId="33" borderId="11"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53" fillId="35" borderId="11" xfId="0" applyFont="1" applyFill="1" applyBorder="1" applyAlignment="1">
      <alignment horizontal="left" vertical="center"/>
    </xf>
    <xf numFmtId="0" fontId="15" fillId="0" borderId="11" xfId="0" applyFont="1" applyBorder="1" applyAlignment="1">
      <alignment horizontal="left" vertical="center" wrapText="1"/>
    </xf>
    <xf numFmtId="0" fontId="15" fillId="0" borderId="11"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4"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40" xfId="52" applyFont="1" applyFill="1" applyBorder="1" applyAlignment="1" applyProtection="1">
      <alignment horizontal="center" vertical="center"/>
      <protection/>
    </xf>
    <xf numFmtId="0" fontId="6" fillId="0" borderId="36"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2"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41" xfId="52" applyFont="1" applyFill="1" applyBorder="1" applyAlignment="1" applyProtection="1">
      <alignment horizontal="center" vertical="center"/>
      <protection/>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0" fontId="4" fillId="0" borderId="32" xfId="0" applyFont="1" applyBorder="1" applyAlignment="1">
      <alignment horizontal="left" vertical="center" wrapText="1"/>
    </xf>
    <xf numFmtId="0" fontId="53" fillId="35" borderId="31"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0" fillId="0" borderId="11" xfId="0" applyFont="1" applyBorder="1" applyAlignment="1">
      <alignment horizontal="left" vertical="center"/>
    </xf>
    <xf numFmtId="0" fontId="0" fillId="33" borderId="11"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45" xfId="0" applyFont="1" applyFill="1" applyBorder="1" applyAlignment="1">
      <alignment horizontal="left" vertical="center"/>
    </xf>
    <xf numFmtId="0" fontId="0" fillId="33" borderId="12" xfId="0" applyFont="1" applyFill="1" applyBorder="1" applyAlignment="1">
      <alignment horizontal="left" vertical="center"/>
    </xf>
    <xf numFmtId="0" fontId="53" fillId="35" borderId="32" xfId="0" applyFont="1" applyFill="1" applyBorder="1" applyAlignment="1">
      <alignment horizontal="left" vertical="center" wrapText="1"/>
    </xf>
    <xf numFmtId="0" fontId="53" fillId="35"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6" fillId="0" borderId="51" xfId="52" applyFont="1" applyFill="1" applyBorder="1" applyAlignment="1" applyProtection="1">
      <alignment horizontal="center" vertical="center"/>
      <protection/>
    </xf>
    <xf numFmtId="0" fontId="4" fillId="0" borderId="11" xfId="0" applyFont="1" applyBorder="1" applyAlignment="1">
      <alignment horizontal="left" vertical="center"/>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3" fillId="35" borderId="11" xfId="0" applyFont="1" applyFill="1" applyBorder="1" applyAlignment="1">
      <alignment horizontal="center" vertical="center"/>
    </xf>
    <xf numFmtId="0" fontId="54" fillId="35" borderId="52" xfId="0" applyFont="1" applyFill="1" applyBorder="1" applyAlignment="1">
      <alignment horizontal="center" vertical="center"/>
    </xf>
    <xf numFmtId="0" fontId="54" fillId="35" borderId="0" xfId="0" applyFont="1" applyFill="1" applyBorder="1" applyAlignment="1">
      <alignment horizontal="center" vertical="center"/>
    </xf>
    <xf numFmtId="0" fontId="4" fillId="33" borderId="11" xfId="0" applyFont="1" applyFill="1" applyBorder="1" applyAlignment="1">
      <alignment horizontal="left" vertical="center"/>
    </xf>
    <xf numFmtId="0" fontId="54" fillId="35" borderId="32" xfId="0" applyFont="1" applyFill="1" applyBorder="1" applyAlignment="1">
      <alignment horizontal="center" vertical="center"/>
    </xf>
    <xf numFmtId="0" fontId="54" fillId="35" borderId="12" xfId="0" applyFont="1" applyFill="1" applyBorder="1" applyAlignment="1">
      <alignment horizontal="center" vertical="center"/>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6" fillId="33" borderId="49" xfId="52" applyFont="1" applyFill="1" applyBorder="1" applyAlignment="1" applyProtection="1">
      <alignment horizontal="center" vertical="center"/>
      <protection/>
    </xf>
    <xf numFmtId="0" fontId="6" fillId="33" borderId="50" xfId="52" applyFont="1" applyFill="1" applyBorder="1" applyAlignment="1" applyProtection="1">
      <alignment horizontal="center" vertical="center"/>
      <protection/>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53" fillId="35" borderId="52"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2"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6" fillId="33" borderId="53"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3" fillId="35" borderId="32" xfId="0" applyFont="1" applyFill="1" applyBorder="1" applyAlignment="1">
      <alignment horizontal="center" vertical="center"/>
    </xf>
    <xf numFmtId="0" fontId="53" fillId="35" borderId="45" xfId="0" applyFont="1" applyFill="1" applyBorder="1" applyAlignment="1">
      <alignment horizontal="center" vertical="center"/>
    </xf>
    <xf numFmtId="0" fontId="53" fillId="35" borderId="12" xfId="0" applyFont="1" applyFill="1" applyBorder="1" applyAlignment="1">
      <alignment horizontal="center" vertical="center"/>
    </xf>
    <xf numFmtId="0" fontId="4" fillId="0" borderId="45" xfId="0" applyFont="1" applyBorder="1" applyAlignment="1">
      <alignment horizontal="left" vertical="center"/>
    </xf>
    <xf numFmtId="0" fontId="4" fillId="33" borderId="32"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6" fillId="33" borderId="34"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7" xfId="52" applyFont="1" applyFill="1" applyBorder="1" applyAlignment="1" applyProtection="1">
      <alignment horizontal="center" vertical="center"/>
      <protection/>
    </xf>
    <xf numFmtId="0" fontId="6" fillId="33" borderId="38"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9" xfId="52" applyFont="1" applyFill="1" applyBorder="1" applyAlignment="1" applyProtection="1">
      <alignment horizontal="center" vertical="center"/>
      <protection/>
    </xf>
    <xf numFmtId="0" fontId="0" fillId="33" borderId="34"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13" fillId="33" borderId="47" xfId="52" applyFont="1" applyFill="1" applyBorder="1" applyAlignment="1" applyProtection="1">
      <alignment horizontal="center" vertical="center"/>
      <protection/>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3" fillId="33" borderId="45" xfId="52" applyFont="1" applyFill="1" applyBorder="1" applyAlignment="1" applyProtection="1">
      <alignment horizontal="center" vertical="center"/>
      <protection/>
    </xf>
    <xf numFmtId="0" fontId="13" fillId="33" borderId="62" xfId="52" applyFont="1" applyFill="1" applyBorder="1" applyAlignment="1" applyProtection="1">
      <alignment horizontal="center" vertical="center"/>
      <protection/>
    </xf>
    <xf numFmtId="0" fontId="4" fillId="0" borderId="45"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center"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33" fillId="33" borderId="45" xfId="0" applyFont="1" applyFill="1" applyBorder="1" applyAlignment="1">
      <alignment horizontal="left" vertical="center"/>
    </xf>
    <xf numFmtId="0" fontId="33" fillId="33" borderId="12" xfId="0" applyFont="1" applyFill="1" applyBorder="1" applyAlignment="1">
      <alignment horizontal="left" vertical="center"/>
    </xf>
    <xf numFmtId="0" fontId="0" fillId="33" borderId="11" xfId="0" applyFont="1" applyFill="1" applyBorder="1" applyAlignment="1">
      <alignment horizontal="center" vertical="center" wrapText="1"/>
    </xf>
    <xf numFmtId="9" fontId="0" fillId="33"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3">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85725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0</xdr:rowOff>
    </xdr:to>
    <xdr:sp>
      <xdr:nvSpPr>
        <xdr:cNvPr id="1" name="Flecha izquierda 2">
          <a:hlinkClick r:id="rId1"/>
        </xdr:cNvPr>
        <xdr:cNvSpPr>
          <a:spLocks/>
        </xdr:cNvSpPr>
      </xdr:nvSpPr>
      <xdr:spPr>
        <a:xfrm>
          <a:off x="19878675" y="1428750"/>
          <a:ext cx="952500" cy="800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876300</xdr:colOff>
      <xdr:row>1</xdr:row>
      <xdr:rowOff>38100</xdr:rowOff>
    </xdr:from>
    <xdr:to>
      <xdr:col>1</xdr:col>
      <xdr:colOff>1790700</xdr:colOff>
      <xdr:row>4</xdr:row>
      <xdr:rowOff>190500</xdr:rowOff>
    </xdr:to>
    <xdr:pic>
      <xdr:nvPicPr>
        <xdr:cNvPr id="2" name="Picture 2"/>
        <xdr:cNvPicPr preferRelativeResize="1">
          <a:picLocks noChangeAspect="1"/>
        </xdr:cNvPicPr>
      </xdr:nvPicPr>
      <xdr:blipFill>
        <a:blip r:embed="rId2"/>
        <a:stretch>
          <a:fillRect/>
        </a:stretch>
      </xdr:blipFill>
      <xdr:spPr>
        <a:xfrm>
          <a:off x="1038225" y="209550"/>
          <a:ext cx="914400" cy="895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18</xdr:row>
      <xdr:rowOff>0</xdr:rowOff>
    </xdr:from>
    <xdr:to>
      <xdr:col>6</xdr:col>
      <xdr:colOff>400050</xdr:colOff>
      <xdr:row>25</xdr:row>
      <xdr:rowOff>152400</xdr:rowOff>
    </xdr:to>
    <xdr:sp>
      <xdr:nvSpPr>
        <xdr:cNvPr id="1" name="Flecha izquierda 2">
          <a:hlinkClick r:id="rId1"/>
        </xdr:cNvPr>
        <xdr:cNvSpPr>
          <a:spLocks/>
        </xdr:cNvSpPr>
      </xdr:nvSpPr>
      <xdr:spPr>
        <a:xfrm>
          <a:off x="5419725" y="48006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8286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3735050"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8395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18</xdr:row>
      <xdr:rowOff>0</xdr:rowOff>
    </xdr:from>
    <xdr:to>
      <xdr:col>5</xdr:col>
      <xdr:colOff>714375</xdr:colOff>
      <xdr:row>25</xdr:row>
      <xdr:rowOff>57150</xdr:rowOff>
    </xdr:to>
    <xdr:sp>
      <xdr:nvSpPr>
        <xdr:cNvPr id="1" name="Flecha izquierda 2">
          <a:hlinkClick r:id="rId1"/>
        </xdr:cNvPr>
        <xdr:cNvSpPr>
          <a:spLocks/>
        </xdr:cNvSpPr>
      </xdr:nvSpPr>
      <xdr:spPr>
        <a:xfrm>
          <a:off x="6276975" y="6400800"/>
          <a:ext cx="136207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16</xdr:row>
      <xdr:rowOff>114300</xdr:rowOff>
    </xdr:from>
    <xdr:to>
      <xdr:col>3</xdr:col>
      <xdr:colOff>1524000</xdr:colOff>
      <xdr:row>24</xdr:row>
      <xdr:rowOff>114300</xdr:rowOff>
    </xdr:to>
    <xdr:sp>
      <xdr:nvSpPr>
        <xdr:cNvPr id="1" name="Flecha izquierda 2">
          <a:hlinkClick r:id="rId1"/>
        </xdr:cNvPr>
        <xdr:cNvSpPr>
          <a:spLocks/>
        </xdr:cNvSpPr>
      </xdr:nvSpPr>
      <xdr:spPr>
        <a:xfrm>
          <a:off x="5057775" y="545782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21443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NiniRa/NINROD/Planeaci&#243;n%20Estrat&#233;gica%202016/Difusi&#243;n%20procedimiento%20para%20resoluci&#243;n%20de%20objeciones%20en%20garant&#237;as%20mobiliari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juliorp@supersociedades.gov.co" TargetMode="External" /><Relationship Id="rId2" Type="http://schemas.openxmlformats.org/officeDocument/2006/relationships/hyperlink" Target="mailto:hoslanders@supersociedades.gov.co" TargetMode="External" /><Relationship Id="rId3" Type="http://schemas.openxmlformats.org/officeDocument/2006/relationships/hyperlink" Target="mailto:silvanafp@supersociedades.gov.co" TargetMode="External" /><Relationship Id="rId4" Type="http://schemas.openxmlformats.org/officeDocument/2006/relationships/hyperlink" Target="mailto:mariadb@supersociedades.gov.co" TargetMode="External" /><Relationship Id="rId5" Type="http://schemas.openxmlformats.org/officeDocument/2006/relationships/hyperlink" Target="mailto:sergiolg@supersociedades.gov.co" TargetMode="External" /><Relationship Id="rId6" Type="http://schemas.openxmlformats.org/officeDocument/2006/relationships/comments" Target="../comments7.xml" /><Relationship Id="rId7" Type="http://schemas.openxmlformats.org/officeDocument/2006/relationships/vmlDrawing" Target="../drawings/vmlDrawing6.vml" /><Relationship Id="rId8" Type="http://schemas.openxmlformats.org/officeDocument/2006/relationships/drawing" Target="../drawings/drawing7.xm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44"/>
      <c r="B2" s="156"/>
      <c r="C2" s="157"/>
      <c r="D2" s="158" t="s">
        <v>119</v>
      </c>
      <c r="E2" s="159"/>
      <c r="F2" s="159"/>
      <c r="G2" s="159"/>
      <c r="H2" s="159"/>
      <c r="I2" s="159"/>
      <c r="J2" s="160"/>
      <c r="K2" s="146" t="s">
        <v>160</v>
      </c>
      <c r="L2" s="147"/>
      <c r="S2" s="16"/>
    </row>
    <row r="3" spans="1:19" s="13" customFormat="1" ht="23.25" customHeight="1">
      <c r="A3" s="44"/>
      <c r="B3" s="152"/>
      <c r="C3" s="153"/>
      <c r="D3" s="161" t="s">
        <v>121</v>
      </c>
      <c r="E3" s="162"/>
      <c r="F3" s="162"/>
      <c r="G3" s="162"/>
      <c r="H3" s="162"/>
      <c r="I3" s="162"/>
      <c r="J3" s="163"/>
      <c r="K3" s="148" t="s">
        <v>126</v>
      </c>
      <c r="L3" s="149"/>
      <c r="S3" s="16"/>
    </row>
    <row r="4" spans="1:19" s="13" customFormat="1" ht="24" customHeight="1">
      <c r="A4" s="44"/>
      <c r="B4" s="152"/>
      <c r="C4" s="153"/>
      <c r="D4" s="161" t="s">
        <v>122</v>
      </c>
      <c r="E4" s="162"/>
      <c r="F4" s="162"/>
      <c r="G4" s="162"/>
      <c r="H4" s="162"/>
      <c r="I4" s="162"/>
      <c r="J4" s="163"/>
      <c r="K4" s="148" t="s">
        <v>161</v>
      </c>
      <c r="L4" s="149"/>
      <c r="S4" s="16"/>
    </row>
    <row r="5" spans="1:19" s="13" customFormat="1" ht="22.5" customHeight="1" thickBot="1">
      <c r="A5" s="44"/>
      <c r="B5" s="154"/>
      <c r="C5" s="155"/>
      <c r="D5" s="164" t="s">
        <v>124</v>
      </c>
      <c r="E5" s="165"/>
      <c r="F5" s="165"/>
      <c r="G5" s="165"/>
      <c r="H5" s="165"/>
      <c r="I5" s="165"/>
      <c r="J5" s="166"/>
      <c r="K5" s="150" t="s">
        <v>162</v>
      </c>
      <c r="L5" s="151"/>
      <c r="S5" s="16"/>
    </row>
    <row r="6" spans="3:9" ht="5.25" customHeight="1">
      <c r="C6" s="14"/>
      <c r="D6" s="14"/>
      <c r="E6" s="14"/>
      <c r="F6" s="14"/>
      <c r="G6" s="14"/>
      <c r="H6" s="14"/>
      <c r="I6" s="14"/>
    </row>
    <row r="7" spans="3:19" ht="29.25" customHeight="1">
      <c r="C7" s="143" t="s">
        <v>0</v>
      </c>
      <c r="D7" s="143"/>
      <c r="E7" s="144" t="s">
        <v>174</v>
      </c>
      <c r="F7" s="145"/>
      <c r="G7" s="145"/>
      <c r="H7" s="145"/>
      <c r="I7" s="145"/>
      <c r="J7" s="145"/>
      <c r="K7" s="14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5"/>
      <c r="C10" s="46"/>
      <c r="D10" s="46"/>
      <c r="E10" s="46"/>
      <c r="F10" s="46"/>
      <c r="G10" s="46"/>
      <c r="H10" s="46"/>
      <c r="I10" s="46"/>
      <c r="J10" s="46"/>
      <c r="K10" s="46"/>
      <c r="L10" s="47"/>
    </row>
    <row r="11" spans="2:12" ht="39.75" customHeight="1" thickBot="1">
      <c r="B11" s="48"/>
      <c r="C11" s="19" t="s">
        <v>35</v>
      </c>
      <c r="D11" s="49"/>
      <c r="E11" s="19" t="s">
        <v>36</v>
      </c>
      <c r="F11" s="49"/>
      <c r="G11" s="19" t="s">
        <v>49</v>
      </c>
      <c r="H11" s="49"/>
      <c r="I11" s="19" t="s">
        <v>69</v>
      </c>
      <c r="J11" s="49"/>
      <c r="K11" s="19" t="s">
        <v>50</v>
      </c>
      <c r="L11" s="50"/>
    </row>
    <row r="12" spans="2:12" ht="15" customHeight="1" thickBot="1">
      <c r="B12" s="48"/>
      <c r="C12" s="49"/>
      <c r="D12" s="49"/>
      <c r="E12" s="49"/>
      <c r="F12" s="49"/>
      <c r="G12" s="49"/>
      <c r="H12" s="49"/>
      <c r="I12" s="49"/>
      <c r="J12" s="49"/>
      <c r="K12" s="49"/>
      <c r="L12" s="50"/>
    </row>
    <row r="13" spans="2:12" ht="39.75" customHeight="1" thickBot="1">
      <c r="B13" s="48"/>
      <c r="C13" s="19" t="s">
        <v>37</v>
      </c>
      <c r="D13" s="49"/>
      <c r="E13" s="19" t="s">
        <v>38</v>
      </c>
      <c r="F13" s="49"/>
      <c r="G13" s="19" t="s">
        <v>39</v>
      </c>
      <c r="H13" s="49"/>
      <c r="I13" s="19" t="s">
        <v>51</v>
      </c>
      <c r="J13" s="49"/>
      <c r="K13" s="19" t="s">
        <v>40</v>
      </c>
      <c r="L13" s="50"/>
    </row>
    <row r="14" spans="2:12" ht="15" customHeight="1" thickBot="1">
      <c r="B14" s="48"/>
      <c r="C14" s="49"/>
      <c r="D14" s="49"/>
      <c r="E14" s="49"/>
      <c r="F14" s="49"/>
      <c r="G14" s="49"/>
      <c r="H14" s="49"/>
      <c r="I14" s="49"/>
      <c r="J14" s="49"/>
      <c r="K14" s="49"/>
      <c r="L14" s="50"/>
    </row>
    <row r="15" spans="2:12" ht="37.5" customHeight="1" thickBot="1">
      <c r="B15" s="48"/>
      <c r="C15" s="49"/>
      <c r="D15" s="49"/>
      <c r="E15" s="49"/>
      <c r="F15" s="49"/>
      <c r="G15" s="19" t="s">
        <v>41</v>
      </c>
      <c r="H15" s="49"/>
      <c r="I15" s="49"/>
      <c r="J15" s="49"/>
      <c r="K15" s="49"/>
      <c r="L15" s="50"/>
    </row>
    <row r="16" spans="2:12" ht="12.75" thickBot="1">
      <c r="B16" s="51"/>
      <c r="C16" s="52"/>
      <c r="D16" s="52"/>
      <c r="E16" s="52"/>
      <c r="F16" s="52"/>
      <c r="G16" s="52"/>
      <c r="H16" s="52"/>
      <c r="I16" s="52"/>
      <c r="J16" s="52"/>
      <c r="K16" s="52"/>
      <c r="L16" s="53"/>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10" sqref="D10:P1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27"/>
      <c r="C2" s="228"/>
      <c r="D2" s="243" t="s">
        <v>119</v>
      </c>
      <c r="E2" s="244"/>
      <c r="F2" s="244"/>
      <c r="G2" s="244"/>
      <c r="H2" s="244"/>
      <c r="I2" s="244"/>
      <c r="J2" s="245"/>
      <c r="K2" s="79"/>
      <c r="L2" s="77"/>
      <c r="M2" s="238" t="str">
        <f>Proyecto!K2</f>
        <v>Código: GC-F-015</v>
      </c>
      <c r="N2" s="238"/>
      <c r="O2" s="238"/>
      <c r="P2" s="239"/>
      <c r="R2" s="11"/>
      <c r="S2" s="11"/>
      <c r="T2" s="11"/>
      <c r="U2" s="15"/>
      <c r="AE2" s="16"/>
    </row>
    <row r="3" spans="2:31" s="12" customFormat="1" ht="23.25" customHeight="1">
      <c r="B3" s="229"/>
      <c r="C3" s="217"/>
      <c r="D3" s="246" t="s">
        <v>121</v>
      </c>
      <c r="E3" s="247"/>
      <c r="F3" s="247"/>
      <c r="G3" s="247"/>
      <c r="H3" s="247"/>
      <c r="I3" s="247"/>
      <c r="J3" s="248"/>
      <c r="K3" s="29"/>
      <c r="L3" s="54"/>
      <c r="M3" s="176" t="str">
        <f>Proyecto!K3</f>
        <v>Fecha: 17 de septiembre de 2014</v>
      </c>
      <c r="N3" s="176"/>
      <c r="O3" s="176"/>
      <c r="P3" s="240"/>
      <c r="R3" s="11"/>
      <c r="S3" s="11"/>
      <c r="T3" s="11"/>
      <c r="U3" s="15"/>
      <c r="AE3" s="16"/>
    </row>
    <row r="4" spans="2:31" s="12" customFormat="1" ht="24" customHeight="1">
      <c r="B4" s="229"/>
      <c r="C4" s="217"/>
      <c r="D4" s="246" t="s">
        <v>122</v>
      </c>
      <c r="E4" s="247"/>
      <c r="F4" s="247"/>
      <c r="G4" s="247"/>
      <c r="H4" s="247"/>
      <c r="I4" s="247"/>
      <c r="J4" s="248"/>
      <c r="K4" s="29"/>
      <c r="L4" s="54"/>
      <c r="M4" s="176" t="str">
        <f>Proyecto!K4</f>
        <v>Versión 001</v>
      </c>
      <c r="N4" s="176"/>
      <c r="O4" s="176"/>
      <c r="P4" s="240"/>
      <c r="R4" s="11"/>
      <c r="U4" s="15"/>
      <c r="AE4" s="16"/>
    </row>
    <row r="5" spans="2:31" s="12" customFormat="1" ht="22.5" customHeight="1" thickBot="1">
      <c r="B5" s="230"/>
      <c r="C5" s="231"/>
      <c r="D5" s="249" t="s">
        <v>124</v>
      </c>
      <c r="E5" s="250"/>
      <c r="F5" s="250"/>
      <c r="G5" s="250"/>
      <c r="H5" s="250"/>
      <c r="I5" s="250"/>
      <c r="J5" s="251"/>
      <c r="K5" s="80"/>
      <c r="L5" s="78"/>
      <c r="M5" s="241" t="s">
        <v>171</v>
      </c>
      <c r="N5" s="241"/>
      <c r="O5" s="241"/>
      <c r="P5" s="242"/>
      <c r="R5" s="11"/>
      <c r="U5" s="11"/>
      <c r="AE5" s="16"/>
    </row>
    <row r="6" spans="2:16" ht="5.25" customHeight="1">
      <c r="B6" s="5"/>
      <c r="C6" s="5"/>
      <c r="D6" s="5"/>
      <c r="E6" s="5"/>
      <c r="F6" s="5"/>
      <c r="G6" s="5"/>
      <c r="H6" s="5"/>
      <c r="I6" s="5"/>
      <c r="J6" s="5"/>
      <c r="K6" s="5"/>
      <c r="L6" s="5"/>
      <c r="M6" s="5"/>
      <c r="N6" s="5"/>
      <c r="O6" s="5"/>
      <c r="P6" s="5"/>
    </row>
    <row r="7" spans="2:31" ht="29.25" customHeight="1">
      <c r="B7" s="143" t="s">
        <v>0</v>
      </c>
      <c r="C7" s="143"/>
      <c r="D7" s="194" t="str">
        <f>Proyecto!$E$7</f>
        <v>Aplicación Móvil DMP</v>
      </c>
      <c r="E7" s="194"/>
      <c r="F7" s="194"/>
      <c r="G7" s="194"/>
      <c r="H7" s="194"/>
      <c r="I7" s="194"/>
      <c r="J7" s="194"/>
      <c r="K7" s="194"/>
      <c r="L7" s="194"/>
      <c r="M7" s="194"/>
      <c r="N7" s="194"/>
      <c r="O7" s="194"/>
      <c r="P7" s="194"/>
      <c r="AE7" s="1"/>
    </row>
    <row r="8" spans="2:31" ht="6.75" customHeight="1">
      <c r="B8" s="8"/>
      <c r="C8" s="8"/>
      <c r="D8" s="9"/>
      <c r="E8" s="9"/>
      <c r="F8" s="9"/>
      <c r="G8" s="9"/>
      <c r="H8" s="9"/>
      <c r="I8" s="9"/>
      <c r="J8" s="9"/>
      <c r="K8" s="9"/>
      <c r="L8" s="9"/>
      <c r="M8" s="9"/>
      <c r="N8" s="9"/>
      <c r="O8" s="9"/>
      <c r="P8" s="9"/>
      <c r="AE8" s="1"/>
    </row>
    <row r="9" ht="12"/>
    <row r="10" spans="2:31" ht="114.75" customHeight="1">
      <c r="B10" s="143" t="s">
        <v>29</v>
      </c>
      <c r="C10" s="143"/>
      <c r="D10" s="171" t="s">
        <v>202</v>
      </c>
      <c r="E10" s="194"/>
      <c r="F10" s="194"/>
      <c r="G10" s="194"/>
      <c r="H10" s="194"/>
      <c r="I10" s="194"/>
      <c r="J10" s="194"/>
      <c r="K10" s="194"/>
      <c r="L10" s="194"/>
      <c r="M10" s="194"/>
      <c r="N10" s="194"/>
      <c r="O10" s="194"/>
      <c r="P10" s="194"/>
      <c r="AE10" s="1"/>
    </row>
    <row r="11" ht="12"/>
    <row r="12" spans="2:16" ht="32.25" customHeight="1">
      <c r="B12" s="143" t="s">
        <v>30</v>
      </c>
      <c r="C12" s="143"/>
      <c r="D12" s="171" t="s">
        <v>200</v>
      </c>
      <c r="E12" s="171"/>
      <c r="F12" s="171"/>
      <c r="G12" s="171"/>
      <c r="H12" s="171"/>
      <c r="I12" s="171"/>
      <c r="J12" s="171"/>
      <c r="K12" s="171"/>
      <c r="L12" s="171"/>
      <c r="M12" s="171"/>
      <c r="N12" s="171"/>
      <c r="O12" s="171"/>
      <c r="P12" s="171"/>
    </row>
    <row r="13" spans="2:31" ht="6.75" customHeight="1">
      <c r="B13" s="8"/>
      <c r="C13" s="8"/>
      <c r="D13" s="9"/>
      <c r="E13" s="9"/>
      <c r="F13" s="9"/>
      <c r="G13" s="9"/>
      <c r="H13" s="9"/>
      <c r="I13" s="9"/>
      <c r="J13" s="9"/>
      <c r="K13" s="9"/>
      <c r="L13" s="9"/>
      <c r="M13" s="9"/>
      <c r="N13" s="9"/>
      <c r="O13" s="9"/>
      <c r="P13" s="9"/>
      <c r="AE13" s="1"/>
    </row>
    <row r="14" spans="2:16" ht="36" customHeight="1">
      <c r="B14" s="143" t="s">
        <v>31</v>
      </c>
      <c r="C14" s="143"/>
      <c r="D14" s="171" t="s">
        <v>228</v>
      </c>
      <c r="E14" s="171"/>
      <c r="F14" s="171"/>
      <c r="G14" s="171"/>
      <c r="H14" s="171"/>
      <c r="I14" s="171"/>
      <c r="J14" s="171"/>
      <c r="K14" s="171"/>
      <c r="L14" s="171"/>
      <c r="M14" s="171"/>
      <c r="N14" s="171"/>
      <c r="O14" s="171"/>
      <c r="P14" s="171"/>
    </row>
    <row r="15" spans="2:31" ht="6.75" customHeight="1">
      <c r="B15" s="8"/>
      <c r="C15" s="8"/>
      <c r="D15" s="9"/>
      <c r="E15" s="9"/>
      <c r="F15" s="9"/>
      <c r="G15" s="9"/>
      <c r="H15" s="9"/>
      <c r="I15" s="9"/>
      <c r="J15" s="9"/>
      <c r="K15" s="9"/>
      <c r="L15" s="9"/>
      <c r="M15" s="9"/>
      <c r="N15" s="9"/>
      <c r="O15" s="9"/>
      <c r="P15" s="9"/>
      <c r="AE15" s="1"/>
    </row>
    <row r="16" spans="2:16" ht="45.75" customHeight="1">
      <c r="B16" s="143" t="s">
        <v>32</v>
      </c>
      <c r="C16" s="143"/>
      <c r="D16" s="171" t="s">
        <v>201</v>
      </c>
      <c r="E16" s="171"/>
      <c r="F16" s="171"/>
      <c r="G16" s="171"/>
      <c r="H16" s="171"/>
      <c r="I16" s="171"/>
      <c r="J16" s="171"/>
      <c r="K16" s="171"/>
      <c r="L16" s="171"/>
      <c r="M16" s="171"/>
      <c r="N16" s="171"/>
      <c r="O16" s="171"/>
      <c r="P16" s="171"/>
    </row>
    <row r="17" spans="2:31" ht="6.75" customHeight="1">
      <c r="B17" s="8"/>
      <c r="C17" s="8"/>
      <c r="D17" s="9"/>
      <c r="E17" s="9"/>
      <c r="F17" s="9"/>
      <c r="G17" s="9"/>
      <c r="H17" s="9"/>
      <c r="I17" s="9"/>
      <c r="J17" s="9"/>
      <c r="K17" s="9"/>
      <c r="L17" s="9"/>
      <c r="M17" s="9"/>
      <c r="N17" s="9"/>
      <c r="O17" s="9"/>
      <c r="P17" s="9"/>
      <c r="AE17" s="1"/>
    </row>
    <row r="18" spans="2:16" ht="45.75" customHeight="1">
      <c r="B18" s="143" t="s">
        <v>33</v>
      </c>
      <c r="C18" s="143"/>
      <c r="D18" s="171" t="s">
        <v>199</v>
      </c>
      <c r="E18" s="171"/>
      <c r="F18" s="171"/>
      <c r="G18" s="171"/>
      <c r="H18" s="171"/>
      <c r="I18" s="171"/>
      <c r="J18" s="171"/>
      <c r="K18" s="171"/>
      <c r="L18" s="171"/>
      <c r="M18" s="171"/>
      <c r="N18" s="171"/>
      <c r="O18" s="171"/>
      <c r="P18" s="171"/>
    </row>
    <row r="19" spans="2:31" ht="6.75" customHeight="1">
      <c r="B19" s="8"/>
      <c r="C19" s="8"/>
      <c r="D19" s="9"/>
      <c r="E19" s="9"/>
      <c r="F19" s="9"/>
      <c r="G19" s="9"/>
      <c r="H19" s="9"/>
      <c r="I19" s="9"/>
      <c r="J19" s="9"/>
      <c r="K19" s="9"/>
      <c r="L19" s="9"/>
      <c r="M19" s="9"/>
      <c r="N19" s="9"/>
      <c r="O19" s="9"/>
      <c r="P19" s="9"/>
      <c r="AE19" s="1"/>
    </row>
    <row r="20" spans="2:16" ht="171" customHeight="1">
      <c r="B20" s="143" t="s">
        <v>34</v>
      </c>
      <c r="C20" s="143"/>
      <c r="D20" s="171" t="s">
        <v>197</v>
      </c>
      <c r="E20" s="171"/>
      <c r="F20" s="171"/>
      <c r="G20" s="171"/>
      <c r="H20" s="171"/>
      <c r="I20" s="171"/>
      <c r="J20" s="171"/>
      <c r="K20" s="171"/>
      <c r="L20" s="171"/>
      <c r="M20" s="171"/>
      <c r="N20" s="171"/>
      <c r="O20" s="171"/>
      <c r="P20" s="171"/>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O27"/>
  <sheetViews>
    <sheetView zoomScale="75" zoomScaleNormal="75" zoomScalePageLayoutView="0" workbookViewId="0" topLeftCell="A1">
      <selection activeCell="I20" sqref="I20"/>
    </sheetView>
  </sheetViews>
  <sheetFormatPr defaultColWidth="11.421875" defaultRowHeight="12.75"/>
  <cols>
    <col min="1" max="1" width="2.421875" style="100" customWidth="1"/>
    <col min="2" max="2" width="44.28125" style="100" customWidth="1"/>
    <col min="3" max="3" width="33.00390625" style="101" customWidth="1"/>
    <col min="4" max="4" width="19.140625" style="100" customWidth="1"/>
    <col min="5" max="5" width="19.57421875" style="100" customWidth="1"/>
    <col min="6" max="6" width="29.140625" style="100" bestFit="1" customWidth="1"/>
    <col min="7" max="7" width="30.8515625" style="100" customWidth="1"/>
    <col min="8" max="8" width="31.7109375" style="100" customWidth="1"/>
    <col min="9" max="9" width="14.7109375" style="100" bestFit="1" customWidth="1"/>
    <col min="10" max="10" width="32.28125" style="100" customWidth="1"/>
    <col min="11" max="11" width="13.28125" style="100" customWidth="1"/>
    <col min="12" max="12" width="20.7109375" style="100" customWidth="1"/>
    <col min="13" max="13" width="9.140625" style="63" customWidth="1"/>
    <col min="14" max="15" width="9.140625" style="100" customWidth="1"/>
    <col min="16" max="234" width="9.140625" style="102" customWidth="1"/>
    <col min="235" max="16384" width="11.421875" style="102" customWidth="1"/>
  </cols>
  <sheetData>
    <row r="1" ht="13.5" thickBot="1"/>
    <row r="2" spans="1:15" ht="19.5" customHeight="1">
      <c r="A2" s="102"/>
      <c r="B2" s="259"/>
      <c r="C2" s="258" t="s">
        <v>119</v>
      </c>
      <c r="D2" s="258"/>
      <c r="E2" s="258"/>
      <c r="F2" s="258"/>
      <c r="G2" s="258"/>
      <c r="H2" s="258"/>
      <c r="I2" s="258"/>
      <c r="J2" s="258"/>
      <c r="K2" s="252" t="str">
        <f>Proyecto!K2</f>
        <v>Código: GC-F-015</v>
      </c>
      <c r="L2" s="253"/>
      <c r="M2" s="103"/>
      <c r="N2" s="103"/>
      <c r="O2" s="102"/>
    </row>
    <row r="3" spans="1:15" ht="19.5" customHeight="1">
      <c r="A3" s="102"/>
      <c r="B3" s="260"/>
      <c r="C3" s="262" t="s">
        <v>121</v>
      </c>
      <c r="D3" s="262"/>
      <c r="E3" s="262"/>
      <c r="F3" s="262"/>
      <c r="G3" s="262"/>
      <c r="H3" s="262"/>
      <c r="I3" s="262"/>
      <c r="J3" s="262"/>
      <c r="K3" s="254" t="str">
        <f>Proyecto!K3</f>
        <v>Fecha: 17 de septiembre de 2014</v>
      </c>
      <c r="L3" s="255"/>
      <c r="M3" s="103"/>
      <c r="N3" s="103"/>
      <c r="O3" s="102"/>
    </row>
    <row r="4" spans="1:15" ht="19.5" customHeight="1">
      <c r="A4" s="102"/>
      <c r="B4" s="260"/>
      <c r="C4" s="262" t="s">
        <v>122</v>
      </c>
      <c r="D4" s="262"/>
      <c r="E4" s="262"/>
      <c r="F4" s="262"/>
      <c r="G4" s="262"/>
      <c r="H4" s="262"/>
      <c r="I4" s="262"/>
      <c r="J4" s="262"/>
      <c r="K4" s="254" t="str">
        <f>Proyecto!K4</f>
        <v>Versión 001</v>
      </c>
      <c r="L4" s="255"/>
      <c r="M4" s="103"/>
      <c r="N4" s="103"/>
      <c r="O4" s="102"/>
    </row>
    <row r="5" spans="1:15" ht="19.5" customHeight="1" thickBot="1">
      <c r="A5" s="102"/>
      <c r="B5" s="261"/>
      <c r="C5" s="263" t="s">
        <v>124</v>
      </c>
      <c r="D5" s="263"/>
      <c r="E5" s="263"/>
      <c r="F5" s="263"/>
      <c r="G5" s="263"/>
      <c r="H5" s="263"/>
      <c r="I5" s="263"/>
      <c r="J5" s="263"/>
      <c r="K5" s="256" t="s">
        <v>172</v>
      </c>
      <c r="L5" s="257"/>
      <c r="M5" s="103"/>
      <c r="N5" s="103"/>
      <c r="O5" s="102"/>
    </row>
    <row r="6" spans="2:5" ht="12.75">
      <c r="B6" s="104"/>
      <c r="C6" s="105"/>
      <c r="D6" s="104"/>
      <c r="E6" s="104"/>
    </row>
    <row r="7" spans="2:13" ht="22.5" customHeight="1">
      <c r="B7" s="112" t="s">
        <v>0</v>
      </c>
      <c r="C7" s="279" t="str">
        <f>Proyecto!$E$7</f>
        <v>Aplicación Móvil DMP</v>
      </c>
      <c r="D7" s="279"/>
      <c r="E7" s="279"/>
      <c r="F7" s="279"/>
      <c r="G7" s="279"/>
      <c r="H7" s="279"/>
      <c r="I7" s="279"/>
      <c r="J7" s="279"/>
      <c r="K7" s="279"/>
      <c r="L7" s="280"/>
      <c r="M7" s="100"/>
    </row>
    <row r="9" spans="1:15" s="88" customFormat="1" ht="36">
      <c r="A9" s="106"/>
      <c r="B9" s="108" t="s">
        <v>76</v>
      </c>
      <c r="C9" s="108" t="s">
        <v>77</v>
      </c>
      <c r="D9" s="108" t="s">
        <v>78</v>
      </c>
      <c r="E9" s="109" t="s">
        <v>136</v>
      </c>
      <c r="F9" s="108" t="s">
        <v>79</v>
      </c>
      <c r="G9" s="110" t="s">
        <v>88</v>
      </c>
      <c r="H9" s="110" t="s">
        <v>89</v>
      </c>
      <c r="I9" s="110" t="s">
        <v>90</v>
      </c>
      <c r="J9" s="109" t="s">
        <v>80</v>
      </c>
      <c r="K9" s="111" t="s">
        <v>81</v>
      </c>
      <c r="L9" s="111" t="s">
        <v>82</v>
      </c>
      <c r="M9" s="107"/>
      <c r="N9" s="106"/>
      <c r="O9" s="106"/>
    </row>
    <row r="10" spans="2:12" ht="78" customHeight="1">
      <c r="B10" s="126" t="s">
        <v>220</v>
      </c>
      <c r="C10" s="127" t="s">
        <v>207</v>
      </c>
      <c r="D10" s="128">
        <v>1</v>
      </c>
      <c r="E10" s="129">
        <f>I10/$I$22</f>
        <v>0.06666666666666667</v>
      </c>
      <c r="F10" s="130" t="s">
        <v>192</v>
      </c>
      <c r="G10" s="131">
        <v>42737</v>
      </c>
      <c r="H10" s="131">
        <v>42748</v>
      </c>
      <c r="I10" s="132">
        <f aca="true" t="shared" si="0" ref="I10:I21">(H10-G10)/7</f>
        <v>1.5714285714285714</v>
      </c>
      <c r="J10" s="130"/>
      <c r="K10" s="133"/>
      <c r="L10" s="134"/>
    </row>
    <row r="11" spans="2:12" ht="48.75" customHeight="1">
      <c r="B11" s="126" t="s">
        <v>203</v>
      </c>
      <c r="C11" s="135" t="s">
        <v>98</v>
      </c>
      <c r="D11" s="136">
        <v>1</v>
      </c>
      <c r="E11" s="129">
        <f aca="true" t="shared" si="1" ref="E11:E21">I11/$I$22</f>
        <v>0.06666666666666667</v>
      </c>
      <c r="F11" s="130" t="s">
        <v>178</v>
      </c>
      <c r="G11" s="131">
        <v>42751</v>
      </c>
      <c r="H11" s="131">
        <v>42762</v>
      </c>
      <c r="I11" s="132">
        <f t="shared" si="0"/>
        <v>1.5714285714285714</v>
      </c>
      <c r="J11" s="130"/>
      <c r="K11" s="133"/>
      <c r="L11" s="134"/>
    </row>
    <row r="12" spans="2:12" ht="67.5" customHeight="1">
      <c r="B12" s="126" t="s">
        <v>204</v>
      </c>
      <c r="C12" s="135" t="s">
        <v>208</v>
      </c>
      <c r="D12" s="136">
        <v>1</v>
      </c>
      <c r="E12" s="129">
        <f t="shared" si="1"/>
        <v>0.024242424242424242</v>
      </c>
      <c r="F12" s="130" t="s">
        <v>222</v>
      </c>
      <c r="G12" s="131">
        <v>42765</v>
      </c>
      <c r="H12" s="131">
        <v>42769</v>
      </c>
      <c r="I12" s="132">
        <f t="shared" si="0"/>
        <v>0.5714285714285714</v>
      </c>
      <c r="J12" s="130"/>
      <c r="K12" s="133"/>
      <c r="L12" s="134"/>
    </row>
    <row r="13" spans="2:12" ht="60" customHeight="1">
      <c r="B13" s="126" t="s">
        <v>205</v>
      </c>
      <c r="C13" s="135" t="s">
        <v>206</v>
      </c>
      <c r="D13" s="136">
        <v>1</v>
      </c>
      <c r="E13" s="129">
        <f t="shared" si="1"/>
        <v>0.024242424242424242</v>
      </c>
      <c r="F13" s="130" t="s">
        <v>223</v>
      </c>
      <c r="G13" s="131">
        <v>42772</v>
      </c>
      <c r="H13" s="131">
        <v>42776</v>
      </c>
      <c r="I13" s="132">
        <f t="shared" si="0"/>
        <v>0.5714285714285714</v>
      </c>
      <c r="J13" s="130"/>
      <c r="K13" s="133"/>
      <c r="L13" s="134"/>
    </row>
    <row r="14" spans="2:12" ht="93.75" customHeight="1">
      <c r="B14" s="126" t="s">
        <v>209</v>
      </c>
      <c r="C14" s="135" t="s">
        <v>98</v>
      </c>
      <c r="D14" s="136">
        <v>1</v>
      </c>
      <c r="E14" s="129">
        <f t="shared" si="1"/>
        <v>0.06666666666666667</v>
      </c>
      <c r="F14" s="130" t="s">
        <v>192</v>
      </c>
      <c r="G14" s="131">
        <v>42779</v>
      </c>
      <c r="H14" s="131">
        <v>42790</v>
      </c>
      <c r="I14" s="132">
        <f t="shared" si="0"/>
        <v>1.5714285714285714</v>
      </c>
      <c r="J14" s="130"/>
      <c r="K14" s="133"/>
      <c r="L14" s="134"/>
    </row>
    <row r="15" spans="2:12" ht="79.5" customHeight="1">
      <c r="B15" s="126" t="s">
        <v>221</v>
      </c>
      <c r="C15" s="135" t="s">
        <v>208</v>
      </c>
      <c r="D15" s="136">
        <v>1</v>
      </c>
      <c r="E15" s="129">
        <f t="shared" si="1"/>
        <v>0.024242424242424242</v>
      </c>
      <c r="F15" s="130" t="s">
        <v>222</v>
      </c>
      <c r="G15" s="131">
        <v>42793</v>
      </c>
      <c r="H15" s="131">
        <v>42797</v>
      </c>
      <c r="I15" s="132">
        <f t="shared" si="0"/>
        <v>0.5714285714285714</v>
      </c>
      <c r="J15" s="130"/>
      <c r="K15" s="133"/>
      <c r="L15" s="134"/>
    </row>
    <row r="16" spans="2:12" ht="60.75" customHeight="1">
      <c r="B16" s="126" t="s">
        <v>210</v>
      </c>
      <c r="C16" s="135" t="s">
        <v>219</v>
      </c>
      <c r="D16" s="136">
        <v>1</v>
      </c>
      <c r="E16" s="129">
        <f t="shared" si="1"/>
        <v>0.36363636363636365</v>
      </c>
      <c r="F16" s="130" t="s">
        <v>224</v>
      </c>
      <c r="G16" s="131">
        <v>42800</v>
      </c>
      <c r="H16" s="131">
        <v>42860</v>
      </c>
      <c r="I16" s="132">
        <f t="shared" si="0"/>
        <v>8.571428571428571</v>
      </c>
      <c r="J16" s="130"/>
      <c r="K16" s="133"/>
      <c r="L16" s="134"/>
    </row>
    <row r="17" spans="2:12" ht="56.25" customHeight="1">
      <c r="B17" s="126" t="s">
        <v>211</v>
      </c>
      <c r="C17" s="135" t="s">
        <v>216</v>
      </c>
      <c r="D17" s="136">
        <v>1</v>
      </c>
      <c r="E17" s="129">
        <f t="shared" si="1"/>
        <v>0.024242424242424242</v>
      </c>
      <c r="F17" s="130" t="s">
        <v>156</v>
      </c>
      <c r="G17" s="131">
        <v>42863</v>
      </c>
      <c r="H17" s="131">
        <v>42867</v>
      </c>
      <c r="I17" s="132">
        <f t="shared" si="0"/>
        <v>0.5714285714285714</v>
      </c>
      <c r="J17" s="130"/>
      <c r="K17" s="133"/>
      <c r="L17" s="128"/>
    </row>
    <row r="18" spans="2:12" ht="70.5" customHeight="1">
      <c r="B18" s="126" t="s">
        <v>212</v>
      </c>
      <c r="C18" s="135" t="s">
        <v>217</v>
      </c>
      <c r="D18" s="136">
        <v>1</v>
      </c>
      <c r="E18" s="129">
        <f t="shared" si="1"/>
        <v>0.06666666666666667</v>
      </c>
      <c r="F18" s="130" t="s">
        <v>225</v>
      </c>
      <c r="G18" s="131">
        <v>42870</v>
      </c>
      <c r="H18" s="131">
        <v>42881</v>
      </c>
      <c r="I18" s="132">
        <f t="shared" si="0"/>
        <v>1.5714285714285714</v>
      </c>
      <c r="J18" s="130"/>
      <c r="K18" s="133"/>
      <c r="L18" s="128"/>
    </row>
    <row r="19" spans="2:12" ht="66" customHeight="1">
      <c r="B19" s="126" t="s">
        <v>213</v>
      </c>
      <c r="C19" s="135" t="s">
        <v>219</v>
      </c>
      <c r="D19" s="136">
        <v>1</v>
      </c>
      <c r="E19" s="129">
        <f t="shared" si="1"/>
        <v>0.14545454545454545</v>
      </c>
      <c r="F19" s="130" t="s">
        <v>224</v>
      </c>
      <c r="G19" s="131">
        <v>42885</v>
      </c>
      <c r="H19" s="131">
        <v>42909</v>
      </c>
      <c r="I19" s="132">
        <f t="shared" si="0"/>
        <v>3.4285714285714284</v>
      </c>
      <c r="J19" s="130"/>
      <c r="K19" s="133"/>
      <c r="L19" s="128"/>
    </row>
    <row r="20" spans="2:12" ht="81.75" customHeight="1">
      <c r="B20" s="126" t="s">
        <v>214</v>
      </c>
      <c r="C20" s="127" t="s">
        <v>218</v>
      </c>
      <c r="D20" s="128">
        <v>1</v>
      </c>
      <c r="E20" s="129">
        <f t="shared" si="1"/>
        <v>0.060606060606060615</v>
      </c>
      <c r="F20" s="130" t="s">
        <v>225</v>
      </c>
      <c r="G20" s="131">
        <v>42913</v>
      </c>
      <c r="H20" s="131">
        <v>42923</v>
      </c>
      <c r="I20" s="132">
        <f t="shared" si="0"/>
        <v>1.4285714285714286</v>
      </c>
      <c r="J20" s="130"/>
      <c r="K20" s="133"/>
      <c r="L20" s="128"/>
    </row>
    <row r="21" spans="2:12" ht="48.75" customHeight="1">
      <c r="B21" s="126" t="s">
        <v>215</v>
      </c>
      <c r="C21" s="127" t="s">
        <v>216</v>
      </c>
      <c r="D21" s="128">
        <v>1</v>
      </c>
      <c r="E21" s="129">
        <f t="shared" si="1"/>
        <v>0.06666666666666667</v>
      </c>
      <c r="F21" s="130" t="s">
        <v>156</v>
      </c>
      <c r="G21" s="131">
        <v>42926</v>
      </c>
      <c r="H21" s="131">
        <v>42937</v>
      </c>
      <c r="I21" s="132">
        <f t="shared" si="0"/>
        <v>1.5714285714285714</v>
      </c>
      <c r="J21" s="130"/>
      <c r="K21" s="133"/>
      <c r="L21" s="128"/>
    </row>
    <row r="22" spans="2:12" ht="33" customHeight="1">
      <c r="B22" s="137"/>
      <c r="C22" s="138"/>
      <c r="D22" s="137"/>
      <c r="E22" s="139">
        <f>SUM(E10:E21)</f>
        <v>1.0000000000000002</v>
      </c>
      <c r="F22" s="137"/>
      <c r="G22" s="137"/>
      <c r="H22" s="137"/>
      <c r="I22" s="140">
        <f>SUM(I10:I21)</f>
        <v>23.57142857142857</v>
      </c>
      <c r="J22" s="137"/>
      <c r="K22" s="137"/>
      <c r="L22" s="141">
        <f>SUM(L10:L21)</f>
        <v>0</v>
      </c>
    </row>
    <row r="25" ht="12.75">
      <c r="L25" s="113"/>
    </row>
    <row r="27" ht="12.75">
      <c r="L27" s="113"/>
    </row>
  </sheetData>
  <sheetProtection/>
  <mergeCells count="10">
    <mergeCell ref="B2:B5"/>
    <mergeCell ref="C3:J3"/>
    <mergeCell ref="C4:J4"/>
    <mergeCell ref="C5:J5"/>
    <mergeCell ref="K2:L2"/>
    <mergeCell ref="K3:L3"/>
    <mergeCell ref="K4:L4"/>
    <mergeCell ref="K5:L5"/>
    <mergeCell ref="C7:L7"/>
    <mergeCell ref="C2:J2"/>
  </mergeCells>
  <dataValidations count="1">
    <dataValidation type="whole" allowBlank="1" showInputMessage="1" showErrorMessage="1" sqref="F22:H65395 J22:K65395 I23:I65395 F8:K8">
      <formula1>1</formula1>
      <formula2>5</formula2>
    </dataValidation>
  </dataValidations>
  <printOptions horizontalCentered="1" verticalCentered="1"/>
  <pageMargins left="0.3937007874015748" right="0.3937007874015748" top="0.7480314960629921" bottom="0.7480314960629921" header="0.31496062992125984" footer="0.31496062992125984"/>
  <pageSetup fitToHeight="0" fitToWidth="1" horizontalDpi="600" verticalDpi="600" orientation="landscape" scale="4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M43" sqref="M4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70"/>
      <c r="C2" s="271"/>
      <c r="D2" s="267" t="s">
        <v>119</v>
      </c>
      <c r="E2" s="244"/>
      <c r="F2" s="244"/>
      <c r="G2" s="244"/>
      <c r="H2" s="244"/>
      <c r="I2" s="244"/>
      <c r="J2" s="244"/>
      <c r="K2" s="75"/>
      <c r="L2" s="75"/>
      <c r="M2" s="276" t="str">
        <f>Proyecto!K2</f>
        <v>Código: GC-F-015</v>
      </c>
      <c r="N2" s="238"/>
      <c r="O2" s="238"/>
      <c r="P2" s="239"/>
      <c r="R2" s="11"/>
      <c r="S2" s="11"/>
      <c r="T2" s="11" t="s">
        <v>131</v>
      </c>
      <c r="U2" s="15"/>
      <c r="AE2" s="16"/>
    </row>
    <row r="3" spans="2:31" s="12" customFormat="1" ht="23.25" customHeight="1">
      <c r="B3" s="272"/>
      <c r="C3" s="273"/>
      <c r="D3" s="268" t="s">
        <v>121</v>
      </c>
      <c r="E3" s="247"/>
      <c r="F3" s="247"/>
      <c r="G3" s="247"/>
      <c r="H3" s="247"/>
      <c r="I3" s="247"/>
      <c r="J3" s="247"/>
      <c r="K3" s="74"/>
      <c r="L3" s="74"/>
      <c r="M3" s="277" t="str">
        <f>Proyecto!K3</f>
        <v>Fecha: 17 de septiembre de 2014</v>
      </c>
      <c r="N3" s="176"/>
      <c r="O3" s="176"/>
      <c r="P3" s="240"/>
      <c r="R3" s="11"/>
      <c r="S3" s="11"/>
      <c r="T3" s="11" t="s">
        <v>132</v>
      </c>
      <c r="U3" s="15"/>
      <c r="AE3" s="16"/>
    </row>
    <row r="4" spans="2:31" s="12" customFormat="1" ht="24" customHeight="1">
      <c r="B4" s="272"/>
      <c r="C4" s="273"/>
      <c r="D4" s="268" t="s">
        <v>122</v>
      </c>
      <c r="E4" s="247"/>
      <c r="F4" s="247"/>
      <c r="G4" s="247"/>
      <c r="H4" s="247"/>
      <c r="I4" s="247"/>
      <c r="J4" s="247"/>
      <c r="K4" s="74"/>
      <c r="L4" s="74"/>
      <c r="M4" s="277" t="str">
        <f>Proyecto!K4</f>
        <v>Versión 001</v>
      </c>
      <c r="N4" s="176"/>
      <c r="O4" s="176"/>
      <c r="P4" s="240"/>
      <c r="R4" s="11"/>
      <c r="T4" s="11" t="s">
        <v>133</v>
      </c>
      <c r="U4" s="15"/>
      <c r="AE4" s="16"/>
    </row>
    <row r="5" spans="2:31" s="12" customFormat="1" ht="22.5" customHeight="1" thickBot="1">
      <c r="B5" s="274"/>
      <c r="C5" s="275"/>
      <c r="D5" s="269" t="s">
        <v>124</v>
      </c>
      <c r="E5" s="250"/>
      <c r="F5" s="250"/>
      <c r="G5" s="250"/>
      <c r="H5" s="250"/>
      <c r="I5" s="250"/>
      <c r="J5" s="250"/>
      <c r="K5" s="76"/>
      <c r="L5" s="76"/>
      <c r="M5" s="278" t="s">
        <v>173</v>
      </c>
      <c r="N5" s="241"/>
      <c r="O5" s="241"/>
      <c r="P5" s="242"/>
      <c r="R5" s="11"/>
      <c r="T5" s="11" t="s">
        <v>134</v>
      </c>
      <c r="U5" s="11"/>
      <c r="AE5" s="16"/>
    </row>
    <row r="6" spans="2:20" ht="5.25" customHeight="1">
      <c r="B6" s="5"/>
      <c r="C6" s="5"/>
      <c r="D6" s="5"/>
      <c r="E6" s="5"/>
      <c r="F6" s="5"/>
      <c r="G6" s="5"/>
      <c r="H6" s="5"/>
      <c r="I6" s="5"/>
      <c r="J6" s="5"/>
      <c r="K6" s="5"/>
      <c r="L6" s="5"/>
      <c r="M6" s="5"/>
      <c r="N6" s="5"/>
      <c r="O6" s="5"/>
      <c r="P6" s="5"/>
      <c r="T6" s="7"/>
    </row>
    <row r="7" spans="2:31" ht="29.25" customHeight="1">
      <c r="B7" s="143" t="s">
        <v>0</v>
      </c>
      <c r="C7" s="143"/>
      <c r="D7" s="194" t="str">
        <f>Proyecto!$E$7</f>
        <v>Aplicación Móvil DMP</v>
      </c>
      <c r="E7" s="194"/>
      <c r="F7" s="194"/>
      <c r="G7" s="194"/>
      <c r="H7" s="194"/>
      <c r="I7" s="194"/>
      <c r="J7" s="194"/>
      <c r="K7" s="194"/>
      <c r="L7" s="194"/>
      <c r="M7" s="194"/>
      <c r="N7" s="194"/>
      <c r="O7" s="194"/>
      <c r="P7" s="194"/>
      <c r="AE7" s="1"/>
    </row>
    <row r="8" spans="2:31" ht="6.75" customHeight="1">
      <c r="B8" s="8"/>
      <c r="C8" s="8"/>
      <c r="D8" s="9"/>
      <c r="E8" s="9"/>
      <c r="F8" s="9"/>
      <c r="G8" s="9"/>
      <c r="H8" s="9"/>
      <c r="I8" s="9"/>
      <c r="J8" s="9"/>
      <c r="K8" s="9"/>
      <c r="L8" s="9"/>
      <c r="M8" s="9"/>
      <c r="N8" s="9"/>
      <c r="O8" s="9"/>
      <c r="P8" s="9"/>
      <c r="AE8" s="1"/>
    </row>
    <row r="10" spans="2:16" ht="21.75" customHeight="1">
      <c r="B10" s="197" t="s">
        <v>22</v>
      </c>
      <c r="C10" s="197"/>
      <c r="D10" s="197"/>
      <c r="E10" s="197"/>
      <c r="F10" s="197"/>
      <c r="G10" s="197"/>
      <c r="H10" s="197"/>
      <c r="I10" s="197"/>
      <c r="J10" s="197"/>
      <c r="K10" s="197"/>
      <c r="L10" s="197"/>
      <c r="M10" s="197"/>
      <c r="N10" s="197"/>
      <c r="O10" s="197"/>
      <c r="P10" s="197"/>
    </row>
    <row r="11" spans="2:16" ht="21.75" customHeight="1">
      <c r="B11" s="195" t="s">
        <v>127</v>
      </c>
      <c r="C11" s="195"/>
      <c r="D11" s="195"/>
      <c r="E11" s="195"/>
      <c r="F11" s="81" t="s">
        <v>128</v>
      </c>
      <c r="G11" s="195" t="s">
        <v>129</v>
      </c>
      <c r="H11" s="195"/>
      <c r="I11" s="195"/>
      <c r="J11" s="195"/>
      <c r="K11" s="83"/>
      <c r="L11" s="83"/>
      <c r="M11" s="195" t="s">
        <v>130</v>
      </c>
      <c r="N11" s="195"/>
      <c r="O11" s="195"/>
      <c r="P11" s="195"/>
    </row>
    <row r="12" spans="2:16" ht="46.5" customHeight="1">
      <c r="B12" s="171"/>
      <c r="C12" s="171"/>
      <c r="D12" s="171"/>
      <c r="E12" s="171"/>
      <c r="F12" s="82"/>
      <c r="G12" s="173"/>
      <c r="H12" s="264"/>
      <c r="I12" s="264"/>
      <c r="J12" s="265"/>
      <c r="K12" s="22"/>
      <c r="L12" s="22"/>
      <c r="M12" s="266"/>
      <c r="N12" s="266"/>
      <c r="O12" s="266"/>
      <c r="P12" s="266"/>
    </row>
    <row r="13" spans="2:16" ht="43.5" customHeight="1">
      <c r="B13" s="171"/>
      <c r="C13" s="171"/>
      <c r="D13" s="171"/>
      <c r="E13" s="171"/>
      <c r="F13" s="82"/>
      <c r="G13" s="173"/>
      <c r="H13" s="264"/>
      <c r="I13" s="264"/>
      <c r="J13" s="265"/>
      <c r="K13" s="22"/>
      <c r="L13" s="22"/>
      <c r="M13" s="266"/>
      <c r="N13" s="266"/>
      <c r="O13" s="266"/>
      <c r="P13" s="266"/>
    </row>
    <row r="15" spans="2:16" ht="21.75" customHeight="1">
      <c r="B15" s="197" t="s">
        <v>23</v>
      </c>
      <c r="C15" s="197"/>
      <c r="D15" s="197"/>
      <c r="E15" s="197"/>
      <c r="F15" s="197"/>
      <c r="G15" s="197"/>
      <c r="H15" s="197"/>
      <c r="I15" s="197"/>
      <c r="J15" s="197"/>
      <c r="K15" s="197"/>
      <c r="L15" s="197"/>
      <c r="M15" s="197"/>
      <c r="N15" s="197"/>
      <c r="O15" s="197"/>
      <c r="P15" s="197"/>
    </row>
    <row r="16" spans="2:16" ht="21.75" customHeight="1">
      <c r="B16" s="171" t="s">
        <v>24</v>
      </c>
      <c r="C16" s="171"/>
      <c r="D16" s="171"/>
      <c r="E16" s="171"/>
      <c r="F16" s="171"/>
      <c r="G16" s="171"/>
      <c r="H16" s="171"/>
      <c r="I16" s="171"/>
      <c r="J16" s="171"/>
      <c r="K16" s="171"/>
      <c r="L16" s="171"/>
      <c r="M16" s="171"/>
      <c r="N16" s="171"/>
      <c r="O16" s="171"/>
      <c r="P16" s="171"/>
    </row>
  </sheetData>
  <sheetProtection/>
  <mergeCells count="23">
    <mergeCell ref="D2:J2"/>
    <mergeCell ref="D3:J3"/>
    <mergeCell ref="D4:J4"/>
    <mergeCell ref="D5:J5"/>
    <mergeCell ref="B10:P10"/>
    <mergeCell ref="B2:C5"/>
    <mergeCell ref="M2:P2"/>
    <mergeCell ref="M3:P3"/>
    <mergeCell ref="M4:P4"/>
    <mergeCell ref="M5:P5"/>
    <mergeCell ref="B7:C7"/>
    <mergeCell ref="D7:P7"/>
    <mergeCell ref="B11:E11"/>
    <mergeCell ref="G11:J11"/>
    <mergeCell ref="M11:P11"/>
    <mergeCell ref="B12:E12"/>
    <mergeCell ref="G12:J12"/>
    <mergeCell ref="M12:P12"/>
    <mergeCell ref="B13:E13"/>
    <mergeCell ref="G13:J13"/>
    <mergeCell ref="M13:P13"/>
    <mergeCell ref="B15:P15"/>
    <mergeCell ref="B16:P16"/>
  </mergeCells>
  <conditionalFormatting sqref="F12:F13">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17:P65503 O9:P9 O14:P14 G14:M14 G17:M65503 G9:M9 Q9:U65503 W9:AC65503">
      <formula1>1</formula1>
      <formula2>5</formula2>
    </dataValidation>
    <dataValidation type="list" allowBlank="1" showInputMessage="1" showErrorMessage="1" sqref="F12:F13">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102</v>
      </c>
      <c r="C4" s="28" t="s">
        <v>57</v>
      </c>
      <c r="E4" s="28" t="s">
        <v>58</v>
      </c>
      <c r="G4" s="28" t="s">
        <v>59</v>
      </c>
      <c r="I4" s="28" t="s">
        <v>63</v>
      </c>
      <c r="K4" s="28" t="s">
        <v>64</v>
      </c>
      <c r="M4" s="28"/>
      <c r="O4" s="28" t="s">
        <v>95</v>
      </c>
      <c r="Q4" s="28" t="s">
        <v>105</v>
      </c>
    </row>
    <row r="5" spans="1:17" ht="12.75">
      <c r="A5" t="s">
        <v>103</v>
      </c>
      <c r="C5" s="27" t="s">
        <v>52</v>
      </c>
      <c r="E5" s="27" t="s">
        <v>53</v>
      </c>
      <c r="G5" s="27" t="s">
        <v>60</v>
      </c>
      <c r="I5" s="27" t="s">
        <v>92</v>
      </c>
      <c r="K5" s="27" t="s">
        <v>65</v>
      </c>
      <c r="M5" t="s">
        <v>83</v>
      </c>
      <c r="O5" s="27" t="s">
        <v>96</v>
      </c>
      <c r="Q5" t="s">
        <v>108</v>
      </c>
    </row>
    <row r="6" spans="1:17" ht="12.75">
      <c r="A6" t="s">
        <v>104</v>
      </c>
      <c r="C6" s="27" t="s">
        <v>55</v>
      </c>
      <c r="E6" s="27" t="s">
        <v>56</v>
      </c>
      <c r="G6" s="27" t="s">
        <v>61</v>
      </c>
      <c r="I6" s="27" t="s">
        <v>93</v>
      </c>
      <c r="K6" s="27" t="s">
        <v>66</v>
      </c>
      <c r="M6" t="s">
        <v>91</v>
      </c>
      <c r="O6" s="27" t="s">
        <v>97</v>
      </c>
      <c r="Q6" t="s">
        <v>109</v>
      </c>
    </row>
    <row r="7" spans="3:17" ht="12.75">
      <c r="C7" s="27" t="s">
        <v>54</v>
      </c>
      <c r="G7" s="27" t="s">
        <v>62</v>
      </c>
      <c r="K7" s="30" t="s">
        <v>67</v>
      </c>
      <c r="O7" s="30" t="s">
        <v>98</v>
      </c>
      <c r="Q7" t="s">
        <v>110</v>
      </c>
    </row>
    <row r="8" spans="15:17" ht="12.75">
      <c r="O8" s="30" t="s">
        <v>99</v>
      </c>
      <c r="Q8" t="s">
        <v>111</v>
      </c>
    </row>
    <row r="9" spans="15:17" ht="12.75">
      <c r="O9" s="30" t="s">
        <v>100</v>
      </c>
      <c r="Q9" t="s">
        <v>112</v>
      </c>
    </row>
    <row r="10" spans="15:17" ht="12.75">
      <c r="O10" s="30" t="s">
        <v>101</v>
      </c>
      <c r="Q10" t="s">
        <v>113</v>
      </c>
    </row>
    <row r="11" spans="15:17" ht="12.75">
      <c r="O11" s="30" t="s">
        <v>75</v>
      </c>
      <c r="Q11" t="s">
        <v>114</v>
      </c>
    </row>
    <row r="12" ht="12.75">
      <c r="Q12" t="s">
        <v>115</v>
      </c>
    </row>
    <row r="14" ht="12.75">
      <c r="Q14" s="28" t="s">
        <v>116</v>
      </c>
    </row>
    <row r="15" ht="12.75">
      <c r="Q15" t="s">
        <v>108</v>
      </c>
    </row>
    <row r="16" ht="12.75">
      <c r="Q16" t="s">
        <v>109</v>
      </c>
    </row>
    <row r="17" ht="12.75">
      <c r="Q17" t="s">
        <v>110</v>
      </c>
    </row>
    <row r="18" ht="12.75">
      <c r="Q18" t="s">
        <v>111</v>
      </c>
    </row>
    <row r="19" ht="12.75">
      <c r="Q19" t="s">
        <v>112</v>
      </c>
    </row>
    <row r="20" ht="12.75">
      <c r="Q20" t="s">
        <v>113</v>
      </c>
    </row>
    <row r="21" ht="12.75">
      <c r="Q21" t="s">
        <v>114</v>
      </c>
    </row>
    <row r="22" ht="12.75">
      <c r="Q22" t="s">
        <v>115</v>
      </c>
    </row>
    <row r="23" ht="12.75">
      <c r="Q23" s="27" t="s">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7"/>
  <sheetViews>
    <sheetView showGridLines="0" zoomScale="90" zoomScaleNormal="90" zoomScalePageLayoutView="0" workbookViewId="0" topLeftCell="A1">
      <selection activeCell="E16" sqref="E16:P17"/>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56"/>
      <c r="C2" s="157"/>
      <c r="D2" s="158" t="s">
        <v>119</v>
      </c>
      <c r="E2" s="159"/>
      <c r="F2" s="159"/>
      <c r="G2" s="159"/>
      <c r="H2" s="159"/>
      <c r="I2" s="159"/>
      <c r="J2" s="160"/>
      <c r="K2" s="146" t="s">
        <v>120</v>
      </c>
      <c r="L2" s="172"/>
      <c r="M2" s="146" t="str">
        <f>Proyecto!K2</f>
        <v>Código: GC-F-015</v>
      </c>
      <c r="N2" s="167"/>
      <c r="O2" s="167"/>
      <c r="P2" s="147"/>
      <c r="R2" s="11"/>
      <c r="S2" s="11"/>
      <c r="T2" s="11"/>
      <c r="U2" s="15"/>
      <c r="AE2" s="16"/>
    </row>
    <row r="3" spans="2:31" s="12" customFormat="1" ht="23.25" customHeight="1">
      <c r="B3" s="152"/>
      <c r="C3" s="153"/>
      <c r="D3" s="161" t="s">
        <v>121</v>
      </c>
      <c r="E3" s="162"/>
      <c r="F3" s="162"/>
      <c r="G3" s="162"/>
      <c r="H3" s="162"/>
      <c r="I3" s="162"/>
      <c r="J3" s="163"/>
      <c r="K3" s="148" t="s">
        <v>126</v>
      </c>
      <c r="L3" s="173"/>
      <c r="M3" s="168" t="str">
        <f>Proyecto!K3</f>
        <v>Fecha: 17 de septiembre de 2014</v>
      </c>
      <c r="N3" s="169"/>
      <c r="O3" s="169"/>
      <c r="P3" s="170"/>
      <c r="R3" s="11"/>
      <c r="S3" s="11"/>
      <c r="T3" s="11"/>
      <c r="U3" s="15"/>
      <c r="AE3" s="16"/>
    </row>
    <row r="4" spans="2:31" s="12" customFormat="1" ht="24" customHeight="1">
      <c r="B4" s="152"/>
      <c r="C4" s="153"/>
      <c r="D4" s="161" t="s">
        <v>122</v>
      </c>
      <c r="E4" s="162"/>
      <c r="F4" s="162"/>
      <c r="G4" s="162"/>
      <c r="H4" s="162"/>
      <c r="I4" s="162"/>
      <c r="J4" s="163"/>
      <c r="K4" s="148" t="s">
        <v>123</v>
      </c>
      <c r="L4" s="173"/>
      <c r="M4" s="148" t="str">
        <f>Proyecto!K4</f>
        <v>Versión 001</v>
      </c>
      <c r="N4" s="171"/>
      <c r="O4" s="171"/>
      <c r="P4" s="149"/>
      <c r="R4" s="11"/>
      <c r="U4" s="15"/>
      <c r="AE4" s="16"/>
    </row>
    <row r="5" spans="2:31" s="12" customFormat="1" ht="22.5" customHeight="1" thickBot="1">
      <c r="B5" s="154"/>
      <c r="C5" s="155"/>
      <c r="D5" s="164" t="s">
        <v>124</v>
      </c>
      <c r="E5" s="165"/>
      <c r="F5" s="165"/>
      <c r="G5" s="165"/>
      <c r="H5" s="165"/>
      <c r="I5" s="165"/>
      <c r="J5" s="166"/>
      <c r="K5" s="150" t="s">
        <v>125</v>
      </c>
      <c r="L5" s="187"/>
      <c r="M5" s="177" t="s">
        <v>163</v>
      </c>
      <c r="N5" s="178"/>
      <c r="O5" s="178"/>
      <c r="P5" s="179"/>
      <c r="R5" s="11"/>
      <c r="U5" s="11"/>
      <c r="AE5" s="16"/>
    </row>
    <row r="6" spans="2:16" ht="5.25" customHeight="1">
      <c r="B6" s="5"/>
      <c r="C6" s="5"/>
      <c r="D6" s="5"/>
      <c r="E6" s="5"/>
      <c r="F6" s="5"/>
      <c r="G6" s="5"/>
      <c r="H6" s="5"/>
      <c r="I6" s="5"/>
      <c r="J6" s="5"/>
      <c r="K6" s="5"/>
      <c r="L6" s="5"/>
      <c r="M6" s="5"/>
      <c r="N6" s="5"/>
      <c r="O6" s="5"/>
      <c r="P6" s="5"/>
    </row>
    <row r="7" spans="2:31" ht="30" customHeight="1">
      <c r="B7" s="143" t="s">
        <v>0</v>
      </c>
      <c r="C7" s="143"/>
      <c r="D7" s="180" t="str">
        <f>Proyecto!$E$7</f>
        <v>Aplicación Móvil DMP</v>
      </c>
      <c r="E7" s="180"/>
      <c r="F7" s="180"/>
      <c r="G7" s="180"/>
      <c r="H7" s="180"/>
      <c r="I7" s="180"/>
      <c r="J7" s="180"/>
      <c r="K7" s="180"/>
      <c r="L7" s="180"/>
      <c r="M7" s="180"/>
      <c r="N7" s="180"/>
      <c r="O7" s="180"/>
      <c r="P7" s="180"/>
      <c r="AE7" s="1"/>
    </row>
    <row r="8" spans="2:31" ht="6.75" customHeight="1">
      <c r="B8" s="8"/>
      <c r="C8" s="8"/>
      <c r="D8" s="142"/>
      <c r="E8" s="142"/>
      <c r="F8" s="142"/>
      <c r="G8" s="142"/>
      <c r="H8" s="142"/>
      <c r="I8" s="142"/>
      <c r="J8" s="142"/>
      <c r="K8" s="142"/>
      <c r="L8" s="142"/>
      <c r="M8" s="142"/>
      <c r="N8" s="142"/>
      <c r="O8" s="142"/>
      <c r="P8" s="142"/>
      <c r="AE8" s="1"/>
    </row>
    <row r="9" spans="2:31" ht="27.75" customHeight="1">
      <c r="B9" s="185" t="s">
        <v>25</v>
      </c>
      <c r="C9" s="186"/>
      <c r="D9" s="182" t="s">
        <v>226</v>
      </c>
      <c r="E9" s="183"/>
      <c r="F9" s="183"/>
      <c r="G9" s="183"/>
      <c r="H9" s="183"/>
      <c r="I9" s="183"/>
      <c r="J9" s="183"/>
      <c r="K9" s="183"/>
      <c r="L9" s="183"/>
      <c r="M9" s="183"/>
      <c r="N9" s="183"/>
      <c r="O9" s="183"/>
      <c r="P9" s="184"/>
      <c r="AE9" s="1"/>
    </row>
    <row r="10" spans="4:16" ht="7.5" customHeight="1">
      <c r="D10" s="27"/>
      <c r="E10" s="27"/>
      <c r="F10" s="27"/>
      <c r="G10" s="27"/>
      <c r="H10" s="27"/>
      <c r="I10" s="27"/>
      <c r="J10" s="27"/>
      <c r="K10" s="27"/>
      <c r="L10" s="27"/>
      <c r="M10" s="27"/>
      <c r="N10" s="27"/>
      <c r="O10" s="27"/>
      <c r="P10" s="27"/>
    </row>
    <row r="11" spans="2:31" ht="39.75" customHeight="1">
      <c r="B11" s="185" t="s">
        <v>26</v>
      </c>
      <c r="C11" s="186"/>
      <c r="D11" s="181" t="s">
        <v>227</v>
      </c>
      <c r="E11" s="181"/>
      <c r="F11" s="181"/>
      <c r="G11" s="181"/>
      <c r="H11" s="181"/>
      <c r="I11" s="181"/>
      <c r="J11" s="181"/>
      <c r="K11" s="181"/>
      <c r="L11" s="181"/>
      <c r="M11" s="181"/>
      <c r="N11" s="181"/>
      <c r="O11" s="181"/>
      <c r="P11" s="181"/>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74" t="s">
        <v>137</v>
      </c>
      <c r="C13" s="174"/>
      <c r="D13" s="41" t="s">
        <v>1</v>
      </c>
      <c r="E13" s="176" t="s">
        <v>175</v>
      </c>
      <c r="F13" s="176"/>
      <c r="G13" s="176"/>
      <c r="H13" s="176"/>
      <c r="I13" s="176"/>
      <c r="J13" s="176"/>
      <c r="K13" s="176"/>
      <c r="L13" s="176"/>
      <c r="M13" s="176"/>
      <c r="N13" s="176"/>
      <c r="O13" s="176"/>
      <c r="P13" s="176"/>
      <c r="AE13" s="1"/>
    </row>
    <row r="14" spans="2:21" s="43" customFormat="1" ht="21" customHeight="1">
      <c r="B14" s="175"/>
      <c r="C14" s="175"/>
      <c r="D14" s="42" t="s">
        <v>103</v>
      </c>
      <c r="E14" s="176"/>
      <c r="F14" s="176"/>
      <c r="G14" s="176"/>
      <c r="H14" s="176"/>
      <c r="I14" s="176"/>
      <c r="J14" s="176"/>
      <c r="K14" s="176"/>
      <c r="L14" s="176"/>
      <c r="M14" s="176"/>
      <c r="N14" s="176"/>
      <c r="O14" s="176"/>
      <c r="P14" s="176"/>
      <c r="R14" s="11"/>
      <c r="U14" s="11"/>
    </row>
    <row r="15" ht="12"/>
    <row r="16" spans="2:31" ht="22.5" customHeight="1">
      <c r="B16" s="174" t="s">
        <v>137</v>
      </c>
      <c r="C16" s="174"/>
      <c r="D16" s="117" t="s">
        <v>1</v>
      </c>
      <c r="E16" s="176" t="s">
        <v>198</v>
      </c>
      <c r="F16" s="176"/>
      <c r="G16" s="176"/>
      <c r="H16" s="176"/>
      <c r="I16" s="176"/>
      <c r="J16" s="176"/>
      <c r="K16" s="176"/>
      <c r="L16" s="176"/>
      <c r="M16" s="176"/>
      <c r="N16" s="176"/>
      <c r="O16" s="176"/>
      <c r="P16" s="176"/>
      <c r="AE16" s="1"/>
    </row>
    <row r="17" spans="2:21" s="115" customFormat="1" ht="92.25" customHeight="1">
      <c r="B17" s="175"/>
      <c r="C17" s="175"/>
      <c r="D17" s="118" t="s">
        <v>104</v>
      </c>
      <c r="E17" s="176"/>
      <c r="F17" s="176"/>
      <c r="G17" s="176"/>
      <c r="H17" s="176"/>
      <c r="I17" s="176"/>
      <c r="J17" s="176"/>
      <c r="K17" s="176"/>
      <c r="L17" s="176"/>
      <c r="M17" s="176"/>
      <c r="N17" s="176"/>
      <c r="O17" s="176"/>
      <c r="P17" s="176"/>
      <c r="R17" s="11"/>
      <c r="U17" s="11"/>
    </row>
  </sheetData>
  <sheetProtection/>
  <mergeCells count="26">
    <mergeCell ref="B16:C17"/>
    <mergeCell ref="E16:P17"/>
    <mergeCell ref="M5:P5"/>
    <mergeCell ref="D7:P7"/>
    <mergeCell ref="B5:C5"/>
    <mergeCell ref="D11:P11"/>
    <mergeCell ref="D9:P9"/>
    <mergeCell ref="B7:C7"/>
    <mergeCell ref="B11:C11"/>
    <mergeCell ref="B9:C9"/>
    <mergeCell ref="E13:P14"/>
    <mergeCell ref="B13:C14"/>
    <mergeCell ref="D5:J5"/>
    <mergeCell ref="K5:L5"/>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G18:M65469 W18:AC65469 W15:AC15 G15:M15 O15:U15 O18:U6546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B12" sqref="B12:I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56"/>
      <c r="C2" s="157"/>
      <c r="D2" s="188" t="s">
        <v>119</v>
      </c>
      <c r="E2" s="189"/>
      <c r="F2" s="189"/>
      <c r="G2" s="189"/>
      <c r="H2" s="190"/>
      <c r="I2" s="56" t="str">
        <f>Proyecto!K2</f>
        <v>Código: GC-F-015</v>
      </c>
      <c r="J2" s="25"/>
      <c r="K2" s="25"/>
      <c r="L2" s="25"/>
      <c r="M2" s="55"/>
      <c r="N2" s="55"/>
      <c r="T2" s="16"/>
    </row>
    <row r="3" spans="2:20" s="21" customFormat="1" ht="23.25" customHeight="1" thickBot="1">
      <c r="B3" s="152"/>
      <c r="C3" s="153"/>
      <c r="D3" s="188" t="s">
        <v>121</v>
      </c>
      <c r="E3" s="189"/>
      <c r="F3" s="189"/>
      <c r="G3" s="189"/>
      <c r="H3" s="190"/>
      <c r="I3" s="57" t="str">
        <f>Proyecto!K3</f>
        <v>Fecha: 17 de septiembre de 2014</v>
      </c>
      <c r="J3" s="25"/>
      <c r="K3" s="25"/>
      <c r="L3" s="25"/>
      <c r="M3" s="55"/>
      <c r="N3" s="55"/>
      <c r="T3" s="16"/>
    </row>
    <row r="4" spans="2:20" s="21" customFormat="1" ht="24" customHeight="1" thickBot="1">
      <c r="B4" s="152"/>
      <c r="C4" s="153"/>
      <c r="D4" s="188" t="s">
        <v>122</v>
      </c>
      <c r="E4" s="189"/>
      <c r="F4" s="189"/>
      <c r="G4" s="189"/>
      <c r="H4" s="190"/>
      <c r="I4" s="57" t="str">
        <f>Proyecto!K4</f>
        <v>Versión 001</v>
      </c>
      <c r="J4" s="25"/>
      <c r="K4" s="25"/>
      <c r="L4" s="25"/>
      <c r="M4" s="55"/>
      <c r="N4" s="55"/>
      <c r="T4" s="16"/>
    </row>
    <row r="5" spans="2:20" s="21" customFormat="1" ht="22.5" customHeight="1" thickBot="1">
      <c r="B5" s="154"/>
      <c r="C5" s="155"/>
      <c r="D5" s="191" t="s">
        <v>124</v>
      </c>
      <c r="E5" s="192"/>
      <c r="F5" s="192"/>
      <c r="G5" s="192"/>
      <c r="H5" s="193"/>
      <c r="I5" s="58" t="s">
        <v>164</v>
      </c>
      <c r="J5" s="25"/>
      <c r="K5" s="25"/>
      <c r="L5" s="25"/>
      <c r="M5" s="55"/>
      <c r="N5" s="55"/>
      <c r="T5" s="16"/>
    </row>
    <row r="6" spans="2:9" ht="5.25" customHeight="1">
      <c r="B6" s="20"/>
      <c r="C6" s="20"/>
      <c r="D6" s="20"/>
      <c r="E6" s="20"/>
      <c r="F6" s="20"/>
      <c r="G6" s="40"/>
      <c r="H6" s="20"/>
      <c r="I6" s="20"/>
    </row>
    <row r="7" spans="2:24" ht="12">
      <c r="B7" s="143" t="s">
        <v>0</v>
      </c>
      <c r="C7" s="143"/>
      <c r="D7" s="194" t="str">
        <f>Proyecto!$E$7</f>
        <v>Aplicación Móvil DMP</v>
      </c>
      <c r="E7" s="194"/>
      <c r="F7" s="194"/>
      <c r="G7" s="194"/>
      <c r="H7" s="194"/>
      <c r="I7" s="194"/>
      <c r="X7" s="1"/>
    </row>
    <row r="8" spans="2:14" s="21" customFormat="1" ht="10.5" customHeight="1">
      <c r="B8" s="10"/>
      <c r="C8" s="10"/>
      <c r="D8" s="6"/>
      <c r="E8" s="6"/>
      <c r="F8" s="6"/>
      <c r="G8" s="6"/>
      <c r="H8" s="6"/>
      <c r="I8" s="6"/>
      <c r="N8" s="25"/>
    </row>
    <row r="9" spans="2:24" ht="18.75" customHeight="1">
      <c r="B9" s="197" t="s">
        <v>107</v>
      </c>
      <c r="C9" s="197"/>
      <c r="D9" s="197"/>
      <c r="E9" s="197"/>
      <c r="F9" s="197"/>
      <c r="G9" s="197"/>
      <c r="H9" s="197"/>
      <c r="I9" s="197"/>
      <c r="X9" s="1"/>
    </row>
    <row r="10" spans="2:24" ht="40.5" customHeight="1">
      <c r="B10" s="195" t="s">
        <v>27</v>
      </c>
      <c r="C10" s="195"/>
      <c r="D10" s="176" t="s">
        <v>139</v>
      </c>
      <c r="E10" s="176"/>
      <c r="F10" s="176"/>
      <c r="G10" s="176"/>
      <c r="H10" s="176"/>
      <c r="I10" s="176"/>
      <c r="X10" s="1"/>
    </row>
    <row r="11" spans="2:24" ht="22.5" customHeight="1">
      <c r="B11" s="195" t="s">
        <v>1</v>
      </c>
      <c r="C11" s="195"/>
      <c r="D11" s="195" t="s">
        <v>2</v>
      </c>
      <c r="E11" s="195"/>
      <c r="F11" s="31" t="s">
        <v>3</v>
      </c>
      <c r="G11" s="41" t="s">
        <v>105</v>
      </c>
      <c r="H11" s="41" t="s">
        <v>4</v>
      </c>
      <c r="I11" s="41" t="s">
        <v>106</v>
      </c>
      <c r="X11" s="1"/>
    </row>
    <row r="12" spans="2:24" ht="24.75" customHeight="1">
      <c r="B12" s="281" t="s">
        <v>52</v>
      </c>
      <c r="C12" s="281"/>
      <c r="D12" s="281" t="s">
        <v>138</v>
      </c>
      <c r="E12" s="281"/>
      <c r="F12" s="282">
        <v>1</v>
      </c>
      <c r="G12" s="92" t="s">
        <v>111</v>
      </c>
      <c r="H12" s="92" t="s">
        <v>53</v>
      </c>
      <c r="I12" s="92" t="s">
        <v>140</v>
      </c>
      <c r="X12" s="1"/>
    </row>
    <row r="13" spans="2:24" ht="22.5" customHeight="1">
      <c r="B13" s="195" t="s">
        <v>5</v>
      </c>
      <c r="C13" s="195"/>
      <c r="D13" s="196" t="s">
        <v>141</v>
      </c>
      <c r="E13" s="196"/>
      <c r="F13" s="196"/>
      <c r="G13" s="196"/>
      <c r="H13" s="196"/>
      <c r="I13" s="196"/>
      <c r="X13" s="1"/>
    </row>
    <row r="14" ht="12"/>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15"/>
  <sheetViews>
    <sheetView showGridLines="0" zoomScale="90" zoomScaleNormal="90" zoomScalePageLayoutView="0" workbookViewId="0" topLeftCell="A1">
      <selection activeCell="B13" sqref="B13"/>
    </sheetView>
  </sheetViews>
  <sheetFormatPr defaultColWidth="11.421875" defaultRowHeight="12.75"/>
  <cols>
    <col min="1" max="1" width="2.421875" style="1" customWidth="1"/>
    <col min="2" max="2" width="34.28125" style="1" customWidth="1"/>
    <col min="3" max="3" width="25.421875" style="1" bestFit="1" customWidth="1"/>
    <col min="4" max="4" width="70.7109375" style="1" customWidth="1"/>
    <col min="5" max="5" width="16.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59"/>
      <c r="C2" s="191" t="s">
        <v>119</v>
      </c>
      <c r="D2" s="192"/>
      <c r="E2" s="192"/>
      <c r="F2" s="193"/>
      <c r="G2" s="56" t="str">
        <f>Proyecto!K2</f>
        <v>Código: GC-F-015</v>
      </c>
      <c r="H2" s="11"/>
      <c r="I2" s="11"/>
      <c r="J2" s="15"/>
      <c r="T2" s="16"/>
    </row>
    <row r="3" spans="2:20" s="12" customFormat="1" ht="23.25" customHeight="1" thickBot="1">
      <c r="B3" s="60"/>
      <c r="C3" s="191" t="s">
        <v>121</v>
      </c>
      <c r="D3" s="192"/>
      <c r="E3" s="192"/>
      <c r="F3" s="193"/>
      <c r="G3" s="57" t="str">
        <f>Proyecto!K3</f>
        <v>Fecha: 17 de septiembre de 2014</v>
      </c>
      <c r="H3" s="11"/>
      <c r="I3" s="11"/>
      <c r="J3" s="15"/>
      <c r="T3" s="16"/>
    </row>
    <row r="4" spans="2:20" s="12" customFormat="1" ht="24" customHeight="1" thickBot="1">
      <c r="B4" s="60"/>
      <c r="C4" s="191" t="s">
        <v>122</v>
      </c>
      <c r="D4" s="192"/>
      <c r="E4" s="192"/>
      <c r="F4" s="193"/>
      <c r="G4" s="57" t="str">
        <f>Proyecto!K4</f>
        <v>Versión 001</v>
      </c>
      <c r="J4" s="15"/>
      <c r="T4" s="16"/>
    </row>
    <row r="5" spans="2:20" s="12" customFormat="1" ht="22.5" customHeight="1" thickBot="1">
      <c r="B5" s="61"/>
      <c r="C5" s="191" t="s">
        <v>124</v>
      </c>
      <c r="D5" s="192"/>
      <c r="E5" s="192"/>
      <c r="F5" s="193"/>
      <c r="G5" s="58" t="s">
        <v>165</v>
      </c>
      <c r="J5" s="11"/>
      <c r="T5" s="16"/>
    </row>
    <row r="6" spans="2:7" ht="5.25" customHeight="1">
      <c r="B6" s="5"/>
      <c r="C6" s="20"/>
      <c r="D6" s="5"/>
      <c r="E6" s="5"/>
      <c r="F6" s="5"/>
      <c r="G6" s="5"/>
    </row>
    <row r="7" spans="2:22" ht="29.25" customHeight="1">
      <c r="B7" s="35" t="s">
        <v>0</v>
      </c>
      <c r="C7" s="145" t="str">
        <f>Proyecto!$E$7</f>
        <v>Aplicación Móvil DMP</v>
      </c>
      <c r="D7" s="145"/>
      <c r="E7" s="145"/>
      <c r="F7" s="145"/>
      <c r="G7" s="145"/>
      <c r="V7" s="1"/>
    </row>
    <row r="8" ht="12"/>
    <row r="9" spans="2:7" ht="18" customHeight="1">
      <c r="B9" s="197" t="s">
        <v>43</v>
      </c>
      <c r="C9" s="197"/>
      <c r="D9" s="197"/>
      <c r="E9" s="197"/>
      <c r="F9" s="197"/>
      <c r="G9" s="197"/>
    </row>
    <row r="10" ht="15" customHeight="1"/>
    <row r="11" spans="2:7" ht="20.25" customHeight="1">
      <c r="B11" s="31" t="s">
        <v>72</v>
      </c>
      <c r="C11" s="31" t="s">
        <v>6</v>
      </c>
      <c r="D11" s="31" t="s">
        <v>14</v>
      </c>
      <c r="E11" s="31" t="s">
        <v>42</v>
      </c>
      <c r="F11" s="197" t="s">
        <v>15</v>
      </c>
      <c r="G11" s="197"/>
    </row>
    <row r="12" spans="2:7" ht="144" customHeight="1">
      <c r="B12" s="283" t="s">
        <v>60</v>
      </c>
      <c r="C12" s="283" t="s">
        <v>177</v>
      </c>
      <c r="D12" s="120" t="s">
        <v>142</v>
      </c>
      <c r="E12" s="283" t="s">
        <v>92</v>
      </c>
      <c r="F12" s="284"/>
      <c r="G12" s="284"/>
    </row>
    <row r="13" spans="2:7" ht="274.5" customHeight="1">
      <c r="B13" s="283" t="s">
        <v>61</v>
      </c>
      <c r="C13" s="283" t="s">
        <v>178</v>
      </c>
      <c r="D13" s="120" t="s">
        <v>143</v>
      </c>
      <c r="E13" s="283" t="s">
        <v>92</v>
      </c>
      <c r="F13" s="284"/>
      <c r="G13" s="284"/>
    </row>
    <row r="14" spans="2:7" ht="262.5" customHeight="1">
      <c r="B14" s="283" t="s">
        <v>62</v>
      </c>
      <c r="C14" s="283" t="s">
        <v>179</v>
      </c>
      <c r="D14" s="120" t="s">
        <v>144</v>
      </c>
      <c r="E14" s="283" t="s">
        <v>92</v>
      </c>
      <c r="F14" s="284"/>
      <c r="G14" s="284"/>
    </row>
    <row r="15" spans="2:7" ht="99.75" customHeight="1">
      <c r="B15" s="283" t="s">
        <v>155</v>
      </c>
      <c r="C15" s="283" t="s">
        <v>156</v>
      </c>
      <c r="D15" s="120" t="s">
        <v>176</v>
      </c>
      <c r="E15" s="283" t="s">
        <v>92</v>
      </c>
      <c r="F15" s="284"/>
      <c r="G15" s="284"/>
    </row>
  </sheetData>
  <sheetProtection/>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E16:L65485 N8:T65485 H8:L1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7"/>
  <sheetViews>
    <sheetView zoomScale="97" zoomScaleNormal="97" zoomScalePageLayoutView="0" workbookViewId="0" topLeftCell="A1">
      <selection activeCell="B8" sqref="B8:H8"/>
    </sheetView>
  </sheetViews>
  <sheetFormatPr defaultColWidth="11.421875" defaultRowHeight="12.75"/>
  <cols>
    <col min="1" max="1" width="5.00390625" style="62" customWidth="1"/>
    <col min="2" max="2" width="32.57421875" style="62" customWidth="1"/>
    <col min="3" max="3" width="25.00390625" style="62" customWidth="1"/>
    <col min="4" max="4" width="11.421875" style="62" customWidth="1"/>
    <col min="5" max="5" width="40.421875" style="62" customWidth="1"/>
    <col min="6" max="6" width="20.7109375" style="62" customWidth="1"/>
    <col min="7" max="7" width="25.57421875" style="62" customWidth="1"/>
    <col min="8" max="8" width="15.00390625" style="62" customWidth="1"/>
    <col min="9" max="16384" width="11.421875" style="62" customWidth="1"/>
  </cols>
  <sheetData>
    <row r="1" ht="13.5" thickBot="1"/>
    <row r="2" spans="2:8" ht="18" customHeight="1" thickBot="1">
      <c r="B2" s="65"/>
      <c r="C2" s="209" t="s">
        <v>119</v>
      </c>
      <c r="D2" s="210"/>
      <c r="E2" s="210"/>
      <c r="F2" s="210"/>
      <c r="G2" s="203" t="str">
        <f>Proyecto!K2</f>
        <v>Código: GC-F-015</v>
      </c>
      <c r="H2" s="204"/>
    </row>
    <row r="3" spans="2:8" ht="19.5" customHeight="1" thickBot="1">
      <c r="B3" s="67"/>
      <c r="C3" s="209" t="s">
        <v>121</v>
      </c>
      <c r="D3" s="210"/>
      <c r="E3" s="210"/>
      <c r="F3" s="210"/>
      <c r="G3" s="205" t="str">
        <f>Proyecto!K3</f>
        <v>Fecha: 17 de septiembre de 2014</v>
      </c>
      <c r="H3" s="206"/>
    </row>
    <row r="4" spans="2:8" ht="19.5" customHeight="1" thickBot="1">
      <c r="B4" s="67"/>
      <c r="C4" s="209" t="s">
        <v>122</v>
      </c>
      <c r="D4" s="210"/>
      <c r="E4" s="210"/>
      <c r="F4" s="210"/>
      <c r="G4" s="207" t="str">
        <f>Proyecto!K4</f>
        <v>Versión 001</v>
      </c>
      <c r="H4" s="208"/>
    </row>
    <row r="5" spans="2:8" ht="21.75" customHeight="1" thickBot="1">
      <c r="B5" s="69"/>
      <c r="C5" s="209" t="s">
        <v>124</v>
      </c>
      <c r="D5" s="210"/>
      <c r="E5" s="210"/>
      <c r="F5" s="210"/>
      <c r="G5" s="205" t="s">
        <v>166</v>
      </c>
      <c r="H5" s="206"/>
    </row>
    <row r="6" ht="21" customHeight="1"/>
    <row r="7" spans="2:8" ht="22.5" customHeight="1">
      <c r="B7" s="198" t="s">
        <v>74</v>
      </c>
      <c r="C7" s="199"/>
      <c r="D7" s="199"/>
      <c r="E7" s="199"/>
      <c r="F7" s="199"/>
      <c r="G7" s="199"/>
      <c r="H7" s="199"/>
    </row>
    <row r="8" spans="2:8" ht="84" customHeight="1">
      <c r="B8" s="176" t="s">
        <v>135</v>
      </c>
      <c r="C8" s="200"/>
      <c r="D8" s="200"/>
      <c r="E8" s="200"/>
      <c r="F8" s="200"/>
      <c r="G8" s="200"/>
      <c r="H8" s="200"/>
    </row>
    <row r="9" ht="12.75">
      <c r="B9" s="63"/>
    </row>
    <row r="10" ht="12.75"/>
    <row r="11" spans="2:8" ht="22.5" customHeight="1">
      <c r="B11" s="201" t="s">
        <v>71</v>
      </c>
      <c r="C11" s="202"/>
      <c r="E11" s="198" t="s">
        <v>73</v>
      </c>
      <c r="F11" s="199"/>
      <c r="G11" s="199"/>
      <c r="H11" s="199"/>
    </row>
    <row r="12" ht="12.75"/>
    <row r="13" spans="2:8" ht="20.25" customHeight="1">
      <c r="B13" s="36" t="s">
        <v>6</v>
      </c>
      <c r="C13" s="36" t="s">
        <v>72</v>
      </c>
      <c r="D13" s="64"/>
      <c r="E13" s="36" t="s">
        <v>6</v>
      </c>
      <c r="F13" s="36" t="s">
        <v>72</v>
      </c>
      <c r="G13" s="36" t="s">
        <v>70</v>
      </c>
      <c r="H13" s="36" t="s">
        <v>87</v>
      </c>
    </row>
    <row r="14" spans="2:8" s="90" customFormat="1" ht="34.5" customHeight="1">
      <c r="B14" s="119" t="s">
        <v>177</v>
      </c>
      <c r="C14" s="114" t="s">
        <v>60</v>
      </c>
      <c r="E14" s="91" t="s">
        <v>180</v>
      </c>
      <c r="F14" s="92" t="s">
        <v>181</v>
      </c>
      <c r="G14" s="93"/>
      <c r="H14" s="94"/>
    </row>
    <row r="15" spans="2:8" s="90" customFormat="1" ht="21.75" customHeight="1">
      <c r="B15" s="89" t="s">
        <v>178</v>
      </c>
      <c r="C15" s="114" t="s">
        <v>61</v>
      </c>
      <c r="E15" s="95"/>
      <c r="F15" s="96"/>
      <c r="G15" s="96"/>
      <c r="H15" s="96"/>
    </row>
    <row r="16" spans="2:8" s="90" customFormat="1" ht="21.75" customHeight="1">
      <c r="B16" s="89" t="s">
        <v>179</v>
      </c>
      <c r="C16" s="89" t="s">
        <v>62</v>
      </c>
      <c r="E16" s="97"/>
      <c r="F16" s="98"/>
      <c r="G16" s="98"/>
      <c r="H16" s="98"/>
    </row>
    <row r="17" spans="2:8" ht="25.5" customHeight="1">
      <c r="B17" s="89" t="s">
        <v>156</v>
      </c>
      <c r="C17" s="122" t="s">
        <v>155</v>
      </c>
      <c r="D17" s="123"/>
      <c r="E17" s="123"/>
      <c r="F17" s="123"/>
      <c r="G17" s="123"/>
      <c r="H17" s="123"/>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D14" sqref="D14"/>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65"/>
      <c r="C2" s="209" t="s">
        <v>119</v>
      </c>
      <c r="D2" s="210"/>
      <c r="E2" s="210"/>
      <c r="F2" s="210"/>
      <c r="G2" s="203" t="str">
        <f>Proyecto!K2</f>
        <v>Código: GC-F-015</v>
      </c>
      <c r="H2" s="211"/>
      <c r="I2" s="211"/>
      <c r="J2" s="211"/>
      <c r="K2" s="211"/>
      <c r="L2" s="204"/>
      <c r="U2" s="16"/>
    </row>
    <row r="3" spans="2:21" s="18" customFormat="1" ht="23.25" customHeight="1" thickBot="1">
      <c r="B3" s="67"/>
      <c r="C3" s="209" t="s">
        <v>121</v>
      </c>
      <c r="D3" s="210"/>
      <c r="E3" s="210"/>
      <c r="F3" s="210"/>
      <c r="G3" s="205" t="str">
        <f>Proyecto!K3</f>
        <v>Fecha: 17 de septiembre de 2014</v>
      </c>
      <c r="H3" s="212"/>
      <c r="I3" s="212"/>
      <c r="J3" s="212"/>
      <c r="K3" s="212"/>
      <c r="L3" s="206"/>
      <c r="U3" s="16"/>
    </row>
    <row r="4" spans="2:21" s="18" customFormat="1" ht="24" customHeight="1" thickBot="1">
      <c r="B4" s="67"/>
      <c r="C4" s="209" t="s">
        <v>122</v>
      </c>
      <c r="D4" s="210"/>
      <c r="E4" s="210"/>
      <c r="F4" s="210"/>
      <c r="G4" s="207" t="str">
        <f>Proyecto!K4</f>
        <v>Versión 001</v>
      </c>
      <c r="H4" s="213"/>
      <c r="I4" s="213"/>
      <c r="J4" s="213"/>
      <c r="K4" s="213"/>
      <c r="L4" s="208"/>
      <c r="U4" s="16"/>
    </row>
    <row r="5" spans="2:21" s="18" customFormat="1" ht="22.5" customHeight="1" thickBot="1">
      <c r="B5" s="69"/>
      <c r="C5" s="209" t="s">
        <v>124</v>
      </c>
      <c r="D5" s="210"/>
      <c r="E5" s="210"/>
      <c r="F5" s="210"/>
      <c r="G5" s="205" t="s">
        <v>167</v>
      </c>
      <c r="H5" s="212"/>
      <c r="I5" s="212"/>
      <c r="J5" s="212"/>
      <c r="K5" s="212"/>
      <c r="L5" s="206"/>
      <c r="U5" s="16"/>
    </row>
    <row r="6" spans="1:6" ht="5.25" customHeight="1">
      <c r="A6" s="7" t="str">
        <f>Proyecto!$E$7</f>
        <v>Aplicación Móvil DMP</v>
      </c>
      <c r="B6" s="17"/>
      <c r="C6" s="17"/>
      <c r="D6" s="17"/>
      <c r="E6" s="17"/>
      <c r="F6" s="17"/>
    </row>
    <row r="7" spans="2:21" ht="29.25" customHeight="1">
      <c r="B7" s="35" t="s">
        <v>0</v>
      </c>
      <c r="C7" s="194" t="str">
        <f>Proyecto!$E$7</f>
        <v>Aplicación Móvil DMP</v>
      </c>
      <c r="D7" s="194"/>
      <c r="E7" s="194"/>
      <c r="F7" s="194"/>
      <c r="U7" s="1"/>
    </row>
    <row r="8" ht="12">
      <c r="B8" s="18"/>
    </row>
    <row r="9" ht="12"/>
    <row r="10" spans="2:3" ht="18" customHeight="1">
      <c r="B10" s="35" t="s">
        <v>84</v>
      </c>
      <c r="C10" s="24" t="s">
        <v>91</v>
      </c>
    </row>
    <row r="11" ht="6" customHeight="1"/>
    <row r="12" spans="2:3" ht="18" customHeight="1">
      <c r="B12" s="35" t="s">
        <v>47</v>
      </c>
      <c r="C12" s="99"/>
    </row>
    <row r="13" ht="6" customHeight="1"/>
    <row r="14" spans="2:3" ht="18" customHeight="1">
      <c r="B14" s="35" t="s">
        <v>48</v>
      </c>
      <c r="C14" s="84"/>
    </row>
    <row r="15" ht="6" customHeight="1"/>
    <row r="16" spans="2:3" ht="18" customHeight="1">
      <c r="B16" s="35" t="s">
        <v>44</v>
      </c>
      <c r="C16" s="23">
        <v>32000000</v>
      </c>
    </row>
    <row r="17" ht="6" customHeight="1"/>
    <row r="18" spans="2:3" ht="18" customHeight="1">
      <c r="B18" s="35" t="s">
        <v>45</v>
      </c>
      <c r="C18" s="23"/>
    </row>
    <row r="19" ht="6" customHeight="1"/>
    <row r="20" spans="2:3" ht="18" customHeight="1">
      <c r="B20" s="35" t="s">
        <v>46</v>
      </c>
      <c r="C20" s="23"/>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7"/>
  <sheetViews>
    <sheetView showGridLines="0" zoomScale="90" zoomScaleNormal="90" zoomScalePageLayoutView="0" workbookViewId="0" topLeftCell="A4">
      <selection activeCell="D32" sqref="D32"/>
    </sheetView>
  </sheetViews>
  <sheetFormatPr defaultColWidth="11.421875" defaultRowHeight="12.75"/>
  <cols>
    <col min="1" max="1" width="2.421875" style="1" customWidth="1"/>
    <col min="2" max="2" width="14.57421875" style="1" customWidth="1"/>
    <col min="3" max="3" width="30.7109375" style="1" customWidth="1"/>
    <col min="4" max="4" width="33.00390625" style="1" customWidth="1"/>
    <col min="5" max="5" width="23.140625" style="1" customWidth="1"/>
    <col min="6" max="6" width="41.5742187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27"/>
      <c r="C2" s="228"/>
      <c r="D2" s="218" t="s">
        <v>119</v>
      </c>
      <c r="E2" s="219"/>
      <c r="F2" s="219"/>
      <c r="G2" s="220"/>
      <c r="H2" s="66" t="str">
        <f>Proyecto!K2</f>
        <v>Código: GC-F-015</v>
      </c>
      <c r="P2" s="16"/>
    </row>
    <row r="3" spans="2:16" s="12" customFormat="1" ht="23.25" customHeight="1" thickBot="1">
      <c r="B3" s="229"/>
      <c r="C3" s="217"/>
      <c r="D3" s="221" t="s">
        <v>121</v>
      </c>
      <c r="E3" s="222"/>
      <c r="F3" s="222"/>
      <c r="G3" s="223"/>
      <c r="H3" s="70" t="str">
        <f>Proyecto!K3</f>
        <v>Fecha: 17 de septiembre de 2014</v>
      </c>
      <c r="P3" s="16"/>
    </row>
    <row r="4" spans="2:16" s="12" customFormat="1" ht="24" customHeight="1" thickBot="1">
      <c r="B4" s="229"/>
      <c r="C4" s="217"/>
      <c r="D4" s="224" t="s">
        <v>122</v>
      </c>
      <c r="E4" s="225"/>
      <c r="F4" s="225"/>
      <c r="G4" s="226"/>
      <c r="H4" s="68" t="str">
        <f>Proyecto!K4</f>
        <v>Versión 001</v>
      </c>
      <c r="P4" s="16"/>
    </row>
    <row r="5" spans="2:16" s="12" customFormat="1" ht="22.5" customHeight="1" thickBot="1">
      <c r="B5" s="230"/>
      <c r="C5" s="231"/>
      <c r="D5" s="221" t="s">
        <v>124</v>
      </c>
      <c r="E5" s="222"/>
      <c r="F5" s="222"/>
      <c r="G5" s="223"/>
      <c r="H5" s="70" t="s">
        <v>168</v>
      </c>
      <c r="P5" s="16"/>
    </row>
    <row r="6" spans="2:8" ht="5.25" customHeight="1">
      <c r="B6" s="5"/>
      <c r="C6" s="5"/>
      <c r="D6" s="5"/>
      <c r="E6" s="5"/>
      <c r="F6" s="20"/>
      <c r="G6" s="5"/>
      <c r="H6" s="5"/>
    </row>
    <row r="7" spans="2:16" ht="29.25" customHeight="1">
      <c r="B7" s="143" t="s">
        <v>0</v>
      </c>
      <c r="C7" s="143"/>
      <c r="D7" s="194" t="str">
        <f>Proyecto!$E$7</f>
        <v>Aplicación Móvil DMP</v>
      </c>
      <c r="E7" s="194"/>
      <c r="F7" s="194"/>
      <c r="G7" s="194"/>
      <c r="H7" s="194"/>
      <c r="P7" s="1"/>
    </row>
    <row r="8" ht="19.5" customHeight="1"/>
    <row r="9" spans="2:8" ht="30" customHeight="1">
      <c r="B9" s="214" t="s">
        <v>37</v>
      </c>
      <c r="C9" s="215"/>
      <c r="D9" s="215"/>
      <c r="E9" s="215"/>
      <c r="F9" s="215"/>
      <c r="G9" s="215"/>
      <c r="H9" s="215"/>
    </row>
    <row r="10" spans="2:16" ht="9.75" customHeight="1">
      <c r="B10" s="217"/>
      <c r="C10" s="217"/>
      <c r="D10" s="217"/>
      <c r="E10" s="217"/>
      <c r="F10" s="217"/>
      <c r="G10" s="217"/>
      <c r="H10" s="217"/>
      <c r="P10" s="1"/>
    </row>
    <row r="11" spans="2:16" ht="25.5" customHeight="1">
      <c r="B11" s="195" t="s">
        <v>6</v>
      </c>
      <c r="C11" s="195"/>
      <c r="D11" s="31" t="s">
        <v>7</v>
      </c>
      <c r="E11" s="33" t="s">
        <v>68</v>
      </c>
      <c r="F11" s="31" t="s">
        <v>11</v>
      </c>
      <c r="G11" s="31" t="s">
        <v>94</v>
      </c>
      <c r="H11" s="31" t="s">
        <v>8</v>
      </c>
      <c r="P11" s="1"/>
    </row>
    <row r="12" spans="2:16" ht="36" customHeight="1">
      <c r="B12" s="182" t="s">
        <v>177</v>
      </c>
      <c r="C12" s="216"/>
      <c r="D12" s="89" t="s">
        <v>184</v>
      </c>
      <c r="E12" s="92" t="s">
        <v>185</v>
      </c>
      <c r="F12" s="93" t="s">
        <v>189</v>
      </c>
      <c r="G12" s="92" t="s">
        <v>92</v>
      </c>
      <c r="H12" s="92" t="s">
        <v>65</v>
      </c>
      <c r="O12" s="2"/>
      <c r="P12" s="1"/>
    </row>
    <row r="13" spans="2:16" ht="36" customHeight="1">
      <c r="B13" s="182" t="s">
        <v>178</v>
      </c>
      <c r="C13" s="216"/>
      <c r="D13" s="120" t="s">
        <v>183</v>
      </c>
      <c r="E13" s="92" t="s">
        <v>187</v>
      </c>
      <c r="F13" s="124" t="s">
        <v>190</v>
      </c>
      <c r="G13" s="92" t="s">
        <v>92</v>
      </c>
      <c r="H13" s="92" t="s">
        <v>65</v>
      </c>
      <c r="O13" s="2"/>
      <c r="P13" s="1"/>
    </row>
    <row r="14" spans="2:16" ht="49.5" customHeight="1">
      <c r="B14" s="182" t="s">
        <v>179</v>
      </c>
      <c r="C14" s="216"/>
      <c r="D14" s="120" t="s">
        <v>183</v>
      </c>
      <c r="E14" s="92" t="s">
        <v>188</v>
      </c>
      <c r="F14" s="124" t="s">
        <v>191</v>
      </c>
      <c r="G14" s="92" t="s">
        <v>92</v>
      </c>
      <c r="H14" s="92" t="s">
        <v>65</v>
      </c>
      <c r="O14" s="2"/>
      <c r="P14" s="1"/>
    </row>
    <row r="15" spans="2:16" ht="45" customHeight="1">
      <c r="B15" s="181" t="s">
        <v>180</v>
      </c>
      <c r="C15" s="181"/>
      <c r="D15" s="89" t="s">
        <v>182</v>
      </c>
      <c r="E15" s="92" t="s">
        <v>186</v>
      </c>
      <c r="F15" s="125"/>
      <c r="G15" s="92" t="s">
        <v>93</v>
      </c>
      <c r="H15" s="92" t="s">
        <v>66</v>
      </c>
      <c r="O15" s="2"/>
      <c r="P15" s="1"/>
    </row>
    <row r="16" spans="2:16" ht="62.25" customHeight="1">
      <c r="B16" s="182" t="s">
        <v>156</v>
      </c>
      <c r="C16" s="216"/>
      <c r="D16" s="89" t="s">
        <v>157</v>
      </c>
      <c r="E16" s="92" t="s">
        <v>158</v>
      </c>
      <c r="F16" s="125" t="s">
        <v>159</v>
      </c>
      <c r="G16" s="92" t="s">
        <v>92</v>
      </c>
      <c r="H16" s="92" t="s">
        <v>66</v>
      </c>
      <c r="O16" s="2"/>
      <c r="P16" s="1"/>
    </row>
    <row r="17" spans="2:16" ht="34.5" customHeight="1">
      <c r="B17" s="181" t="s">
        <v>145</v>
      </c>
      <c r="C17" s="181"/>
      <c r="D17" s="89" t="s">
        <v>146</v>
      </c>
      <c r="E17" s="121" t="s">
        <v>147</v>
      </c>
      <c r="F17" s="125" t="s">
        <v>148</v>
      </c>
      <c r="G17" s="92" t="s">
        <v>92</v>
      </c>
      <c r="H17" s="92" t="s">
        <v>66</v>
      </c>
      <c r="O17" s="2"/>
      <c r="P17" s="1"/>
    </row>
  </sheetData>
  <sheetProtection/>
  <mergeCells count="16">
    <mergeCell ref="D2:G2"/>
    <mergeCell ref="D3:G3"/>
    <mergeCell ref="D4:G4"/>
    <mergeCell ref="D5:G5"/>
    <mergeCell ref="B2:C5"/>
    <mergeCell ref="B7:C7"/>
    <mergeCell ref="D7:H7"/>
    <mergeCell ref="B9:H9"/>
    <mergeCell ref="B17:C17"/>
    <mergeCell ref="B12:C12"/>
    <mergeCell ref="B11:C11"/>
    <mergeCell ref="B10:H10"/>
    <mergeCell ref="B15:C15"/>
    <mergeCell ref="B13:C13"/>
    <mergeCell ref="B14:C14"/>
    <mergeCell ref="B16:C16"/>
  </mergeCells>
  <conditionalFormatting sqref="D11:D12 D15:D16">
    <cfRule type="cellIs" priority="28" dxfId="6" operator="equal" stopIfTrue="1">
      <formula>"Alto"</formula>
    </cfRule>
    <cfRule type="cellIs" priority="29" dxfId="5" operator="equal" stopIfTrue="1">
      <formula>"Medio"</formula>
    </cfRule>
    <cfRule type="cellIs" priority="30" dxfId="4" operator="equal" stopIfTrue="1">
      <formula>"Bajo"</formula>
    </cfRule>
  </conditionalFormatting>
  <conditionalFormatting sqref="D17">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I9:N9 F18:N65494">
      <formula1>1</formula1>
      <formula2>5</formula2>
    </dataValidation>
  </dataValidations>
  <hyperlinks>
    <hyperlink ref="F16" r:id="rId1" display="juliorp@supersociedades.gov.co"/>
    <hyperlink ref="F17" r:id="rId2" display="hoslanders@supersociedades.gov.co"/>
    <hyperlink ref="F12" r:id="rId3" display="silvanafp@supersociedades.gov.co"/>
    <hyperlink ref="F13" r:id="rId4" display="mariadb@supersociedades.gov.co"/>
    <hyperlink ref="F14" r:id="rId5" display="sergiolg@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9"/>
  <drawing r:id="rId8"/>
  <legacyDrawing r:id="rId7"/>
</worksheet>
</file>

<file path=xl/worksheets/sheet8.xml><?xml version="1.0" encoding="utf-8"?>
<worksheet xmlns="http://schemas.openxmlformats.org/spreadsheetml/2006/main" xmlns:r="http://schemas.openxmlformats.org/officeDocument/2006/relationships">
  <sheetPr>
    <pageSetUpPr fitToPage="1"/>
  </sheetPr>
  <dimension ref="B2:P23"/>
  <sheetViews>
    <sheetView showGridLines="0" zoomScale="90" zoomScaleNormal="90" zoomScalePageLayoutView="0" workbookViewId="0" topLeftCell="A1">
      <selection activeCell="B13" sqref="B13"/>
    </sheetView>
  </sheetViews>
  <sheetFormatPr defaultColWidth="11.421875" defaultRowHeight="12.75"/>
  <cols>
    <col min="1" max="1" width="2.421875" style="1" customWidth="1"/>
    <col min="2" max="2" width="39.140625" style="1" customWidth="1"/>
    <col min="3" max="3" width="25.8515625" style="1" customWidth="1"/>
    <col min="4" max="4" width="50.28125" style="1" customWidth="1"/>
    <col min="5" max="5" width="18.00390625" style="1" customWidth="1"/>
    <col min="6" max="6" width="28.8515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65"/>
      <c r="C2" s="209" t="s">
        <v>119</v>
      </c>
      <c r="D2" s="210"/>
      <c r="E2" s="210"/>
      <c r="F2" s="210"/>
      <c r="G2" s="72" t="str">
        <f>Proyecto!K2</f>
        <v>Código: GC-F-015</v>
      </c>
      <c r="H2" s="71"/>
      <c r="P2" s="16"/>
    </row>
    <row r="3" spans="2:16" s="12" customFormat="1" ht="23.25" customHeight="1" thickBot="1">
      <c r="B3" s="67"/>
      <c r="C3" s="209" t="s">
        <v>121</v>
      </c>
      <c r="D3" s="210"/>
      <c r="E3" s="210"/>
      <c r="F3" s="210"/>
      <c r="G3" s="70" t="str">
        <f>Proyecto!K3</f>
        <v>Fecha: 17 de septiembre de 2014</v>
      </c>
      <c r="H3" s="71"/>
      <c r="P3" s="16"/>
    </row>
    <row r="4" spans="2:16" s="12" customFormat="1" ht="24" customHeight="1" thickBot="1">
      <c r="B4" s="67"/>
      <c r="C4" s="209" t="s">
        <v>122</v>
      </c>
      <c r="D4" s="210"/>
      <c r="E4" s="210"/>
      <c r="F4" s="210"/>
      <c r="G4" s="70" t="str">
        <f>Proyecto!K4</f>
        <v>Versión 001</v>
      </c>
      <c r="H4" s="71"/>
      <c r="P4" s="16"/>
    </row>
    <row r="5" spans="2:16" s="12" customFormat="1" ht="22.5" customHeight="1" thickBot="1">
      <c r="B5" s="69"/>
      <c r="C5" s="209" t="s">
        <v>124</v>
      </c>
      <c r="D5" s="210"/>
      <c r="E5" s="210"/>
      <c r="F5" s="210"/>
      <c r="G5" s="73" t="s">
        <v>169</v>
      </c>
      <c r="H5" s="71"/>
      <c r="P5" s="16"/>
    </row>
    <row r="6" spans="2:6" ht="5.25" customHeight="1">
      <c r="B6" s="5"/>
      <c r="C6" s="5"/>
      <c r="D6" s="20"/>
      <c r="E6" s="5"/>
      <c r="F6" s="5"/>
    </row>
    <row r="7" spans="2:16" ht="29.25" customHeight="1">
      <c r="B7" s="35" t="s">
        <v>0</v>
      </c>
      <c r="C7" s="235" t="str">
        <f>Proyecto!$E$7</f>
        <v>Aplicación Móvil DMP</v>
      </c>
      <c r="D7" s="235"/>
      <c r="E7" s="235"/>
      <c r="F7" s="235"/>
      <c r="G7" s="29"/>
      <c r="P7" s="1"/>
    </row>
    <row r="8" spans="2:16" ht="6.75" customHeight="1">
      <c r="B8" s="8"/>
      <c r="C8" s="9"/>
      <c r="D8" s="9"/>
      <c r="E8" s="9"/>
      <c r="F8" s="9"/>
      <c r="P8" s="1"/>
    </row>
    <row r="9" spans="2:3" ht="12">
      <c r="B9" s="153"/>
      <c r="C9" s="153"/>
    </row>
    <row r="10" spans="2:7" ht="20.25" customHeight="1">
      <c r="B10" s="232" t="s">
        <v>16</v>
      </c>
      <c r="C10" s="233"/>
      <c r="D10" s="233"/>
      <c r="E10" s="233"/>
      <c r="F10" s="233"/>
      <c r="G10" s="234"/>
    </row>
    <row r="11" ht="15" customHeight="1"/>
    <row r="12" spans="2:7" ht="24.75" customHeight="1">
      <c r="B12" s="32" t="s">
        <v>85</v>
      </c>
      <c r="C12" s="34" t="s">
        <v>17</v>
      </c>
      <c r="D12" s="34" t="s">
        <v>18</v>
      </c>
      <c r="E12" s="34" t="s">
        <v>19</v>
      </c>
      <c r="F12" s="34" t="s">
        <v>20</v>
      </c>
      <c r="G12" s="34" t="s">
        <v>21</v>
      </c>
    </row>
    <row r="13" spans="2:7" ht="52.5" customHeight="1">
      <c r="B13" s="85" t="s">
        <v>178</v>
      </c>
      <c r="C13" s="87" t="s">
        <v>99</v>
      </c>
      <c r="D13" s="85" t="s">
        <v>154</v>
      </c>
      <c r="E13" s="85" t="s">
        <v>117</v>
      </c>
      <c r="F13" s="85" t="s">
        <v>177</v>
      </c>
      <c r="G13" s="85" t="s">
        <v>149</v>
      </c>
    </row>
    <row r="14" spans="2:7" ht="63.75" customHeight="1">
      <c r="B14" s="85" t="s">
        <v>179</v>
      </c>
      <c r="C14" s="87" t="s">
        <v>99</v>
      </c>
      <c r="D14" s="85" t="s">
        <v>151</v>
      </c>
      <c r="E14" s="85" t="s">
        <v>117</v>
      </c>
      <c r="F14" s="85" t="s">
        <v>178</v>
      </c>
      <c r="G14" s="85" t="s">
        <v>152</v>
      </c>
    </row>
    <row r="15" spans="2:7" ht="69.75" customHeight="1">
      <c r="B15" s="85" t="s">
        <v>193</v>
      </c>
      <c r="C15" s="87" t="s">
        <v>99</v>
      </c>
      <c r="D15" s="85" t="s">
        <v>153</v>
      </c>
      <c r="E15" s="85" t="s">
        <v>111</v>
      </c>
      <c r="F15" s="85" t="s">
        <v>150</v>
      </c>
      <c r="G15" s="85" t="s">
        <v>152</v>
      </c>
    </row>
    <row r="17" ht="12.75">
      <c r="C17" s="27"/>
    </row>
    <row r="18" ht="12.75">
      <c r="C18" s="27"/>
    </row>
    <row r="19" ht="12.75">
      <c r="C19" s="30"/>
    </row>
    <row r="20" ht="12.75">
      <c r="C20" s="30"/>
    </row>
    <row r="21" ht="12.75">
      <c r="C21" s="30"/>
    </row>
    <row r="22" ht="12.75">
      <c r="C22" s="30"/>
    </row>
    <row r="23" ht="12.75">
      <c r="C23"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E16:E65501 G16:G65501 G11 G9 H9:N65501">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2"/>
  <sheetViews>
    <sheetView showGridLines="0" zoomScale="90" zoomScaleNormal="90" zoomScalePageLayoutView="0" workbookViewId="0" topLeftCell="A1">
      <selection activeCell="B22" sqref="B22"/>
    </sheetView>
  </sheetViews>
  <sheetFormatPr defaultColWidth="11.421875" defaultRowHeight="12.75"/>
  <cols>
    <col min="1" max="1" width="2.421875" style="1" customWidth="1"/>
    <col min="2" max="2" width="30.7109375" style="1" customWidth="1"/>
    <col min="3" max="3" width="18.28125" style="1" customWidth="1"/>
    <col min="4" max="4" width="28.710937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65"/>
      <c r="C2" s="209" t="s">
        <v>119</v>
      </c>
      <c r="D2" s="210"/>
      <c r="E2" s="210"/>
      <c r="F2" s="210"/>
      <c r="G2" s="203" t="str">
        <f>Proyecto!K2</f>
        <v>Código: GC-F-015</v>
      </c>
      <c r="H2" s="204"/>
      <c r="J2" s="11"/>
      <c r="K2" s="11"/>
      <c r="L2" s="11"/>
      <c r="M2" s="15"/>
      <c r="W2" s="16"/>
    </row>
    <row r="3" spans="2:23" s="12" customFormat="1" ht="23.25" customHeight="1" thickBot="1">
      <c r="B3" s="67"/>
      <c r="C3" s="209" t="s">
        <v>121</v>
      </c>
      <c r="D3" s="210"/>
      <c r="E3" s="210"/>
      <c r="F3" s="210"/>
      <c r="G3" s="205" t="str">
        <f>Proyecto!K3</f>
        <v>Fecha: 17 de septiembre de 2014</v>
      </c>
      <c r="H3" s="206"/>
      <c r="J3" s="11"/>
      <c r="K3" s="11"/>
      <c r="L3" s="11"/>
      <c r="M3" s="15"/>
      <c r="W3" s="16"/>
    </row>
    <row r="4" spans="2:23" s="12" customFormat="1" ht="24" customHeight="1" thickBot="1">
      <c r="B4" s="67"/>
      <c r="C4" s="209" t="s">
        <v>122</v>
      </c>
      <c r="D4" s="210"/>
      <c r="E4" s="210"/>
      <c r="F4" s="210"/>
      <c r="G4" s="207" t="str">
        <f>Proyecto!K4</f>
        <v>Versión 001</v>
      </c>
      <c r="H4" s="208"/>
      <c r="J4" s="11"/>
      <c r="M4" s="15"/>
      <c r="W4" s="16"/>
    </row>
    <row r="5" spans="2:23" s="12" customFormat="1" ht="22.5" customHeight="1" thickBot="1">
      <c r="B5" s="69"/>
      <c r="C5" s="209" t="s">
        <v>124</v>
      </c>
      <c r="D5" s="210"/>
      <c r="E5" s="210"/>
      <c r="F5" s="210"/>
      <c r="G5" s="205" t="s">
        <v>170</v>
      </c>
      <c r="H5" s="206"/>
      <c r="J5" s="11"/>
      <c r="M5" s="11"/>
      <c r="W5" s="16"/>
    </row>
    <row r="6" spans="2:8" ht="5.25" customHeight="1">
      <c r="B6" s="5"/>
      <c r="C6" s="5"/>
      <c r="D6" s="5"/>
      <c r="E6" s="5"/>
      <c r="F6" s="5"/>
      <c r="G6" s="5"/>
      <c r="H6" s="5"/>
    </row>
    <row r="7" spans="2:23" ht="29.25" customHeight="1">
      <c r="B7" s="38" t="s">
        <v>0</v>
      </c>
      <c r="C7" s="194" t="str">
        <f>Proyecto!$E$7</f>
        <v>Aplicación Móvil DMP</v>
      </c>
      <c r="D7" s="194"/>
      <c r="E7" s="194"/>
      <c r="F7" s="194"/>
      <c r="G7" s="194"/>
      <c r="H7" s="194"/>
      <c r="W7" s="1"/>
    </row>
    <row r="8" ht="12"/>
    <row r="9" spans="2:8" ht="15" customHeight="1">
      <c r="B9" s="197" t="s">
        <v>9</v>
      </c>
      <c r="C9" s="197"/>
      <c r="D9" s="197"/>
      <c r="E9" s="197"/>
      <c r="F9" s="197"/>
      <c r="G9" s="197"/>
      <c r="H9" s="197"/>
    </row>
    <row r="10" ht="15" customHeight="1"/>
    <row r="11" spans="2:8" ht="33.75" customHeight="1">
      <c r="B11" s="195" t="s">
        <v>86</v>
      </c>
      <c r="C11" s="195"/>
      <c r="D11" s="31" t="s">
        <v>28</v>
      </c>
      <c r="E11" s="31" t="s">
        <v>10</v>
      </c>
      <c r="F11" s="39" t="s">
        <v>12</v>
      </c>
      <c r="G11" s="31" t="s">
        <v>13</v>
      </c>
      <c r="H11" s="31" t="s">
        <v>118</v>
      </c>
    </row>
    <row r="12" spans="2:8" ht="74.25" customHeight="1">
      <c r="B12" s="236" t="s">
        <v>194</v>
      </c>
      <c r="C12" s="237"/>
      <c r="D12" s="116" t="s">
        <v>196</v>
      </c>
      <c r="E12" s="116" t="s">
        <v>177</v>
      </c>
      <c r="F12" s="86" t="s">
        <v>195</v>
      </c>
      <c r="G12" s="37"/>
      <c r="H12" s="86"/>
    </row>
  </sheetData>
  <sheetProtection/>
  <mergeCells count="12">
    <mergeCell ref="B12:C12"/>
    <mergeCell ref="B9:H9"/>
    <mergeCell ref="B11:C11"/>
    <mergeCell ref="C7:H7"/>
    <mergeCell ref="C2:F2"/>
    <mergeCell ref="G2:H2"/>
    <mergeCell ref="C3:F3"/>
    <mergeCell ref="G3:H3"/>
    <mergeCell ref="C4:F4"/>
    <mergeCell ref="G4:H4"/>
    <mergeCell ref="C5:F5"/>
    <mergeCell ref="G5:H5"/>
  </mergeCells>
  <conditionalFormatting sqref="E12">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dataValidations count="1">
    <dataValidation type="whole" allowBlank="1" showInputMessage="1" showErrorMessage="1" sqref="F8:G8 F13:G65495 I8:M65495 O8:U6549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Aplicación de la estrategia Grace Place to Work</dc:title>
  <dc:subject/>
  <dc:creator>N.Johanna Rodríguez A</dc:creator>
  <cp:keywords>NINROD</cp:keywords>
  <dc:description/>
  <cp:lastModifiedBy>Francy Bibiana Coy Paez</cp:lastModifiedBy>
  <cp:lastPrinted>2016-08-29T20:42:44Z</cp:lastPrinted>
  <dcterms:created xsi:type="dcterms:W3CDTF">2009-01-14T13:57:13Z</dcterms:created>
  <dcterms:modified xsi:type="dcterms:W3CDTF">2017-02-01T16:49:31Z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AverageRating">
    <vt:lpwstr/>
  </property>
  <property fmtid="{D5CDD505-2E9C-101B-9397-08002B2CF9AE}" pid="5" name="Comentarios">
    <vt:lpwstr/>
  </property>
  <property fmtid="{D5CDD505-2E9C-101B-9397-08002B2CF9AE}" pid="6" name="Fase">
    <vt:lpwstr>a. Ficha Téncnica</vt:lpwstr>
  </property>
  <property fmtid="{D5CDD505-2E9C-101B-9397-08002B2CF9AE}" pid="7" name="_dlc_DocId">
    <vt:lpwstr>NV5X2DCNMZXR-567313764-152</vt:lpwstr>
  </property>
  <property fmtid="{D5CDD505-2E9C-101B-9397-08002B2CF9AE}" pid="8" name="_dlc_DocIdItemGuid">
    <vt:lpwstr>f45b3e5d-858b-4b33-9813-78fa927af097</vt:lpwstr>
  </property>
  <property fmtid="{D5CDD505-2E9C-101B-9397-08002B2CF9AE}" pid="9" name="_dlc_DocIdUrl">
    <vt:lpwstr>https://www.supersociedades.gov.co/superintendencia/oficina-asesora-de-planeacion/planesdeaccion/_layouts/15/DocIdRedir.aspx?ID=NV5X2DCNMZXR-567313764-152, NV5X2DCNMZXR-567313764-152</vt:lpwstr>
  </property>
</Properties>
</file>