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10.xml" ContentType="application/vnd.openxmlformats-officedocument.spreadsheetml.comments+xml"/>
  <Override PartName="/xl/comments3.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 2015/Portafolio de proyectos/1. Planeación 2015/Despacho/DID/"/>
    </mc:Choice>
  </mc:AlternateContent>
  <bookViews>
    <workbookView xWindow="0" yWindow="0" windowWidth="15360" windowHeight="7515"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Interesados!$B$2:$H$18</definedName>
    <definedName name="_xlnm.Print_Area" localSheetId="1">'Justificación - Objetivo'!$B$2:$P$13</definedName>
    <definedName name="_xlnm.Print_Area" localSheetId="7">'Plan de comunicaciones'!$B$2:$F$16</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20" i="11" l="1"/>
  <c r="I19" i="11" l="1"/>
  <c r="I18" i="11"/>
  <c r="L18" i="11"/>
  <c r="L11" i="11"/>
  <c r="K12" i="11"/>
  <c r="L12" i="11" s="1"/>
  <c r="K13" i="11"/>
  <c r="K14" i="11"/>
  <c r="L14" i="11" s="1"/>
  <c r="K15" i="11"/>
  <c r="L15" i="11" s="1"/>
  <c r="K16" i="11"/>
  <c r="L16" i="11" s="1"/>
  <c r="K17" i="11"/>
  <c r="L17" i="11" s="1"/>
  <c r="K11" i="11"/>
  <c r="L21" i="11" l="1"/>
  <c r="I20" i="11" l="1"/>
  <c r="I17" i="11"/>
  <c r="I16" i="11"/>
  <c r="I15" i="11"/>
  <c r="I14" i="11"/>
  <c r="I12" i="11"/>
  <c r="I11" i="11"/>
  <c r="I13"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Nelson Roman Navarrete Navarrete</author>
  </authors>
  <commentList>
    <comment ref="H19" authorId="0" shapeId="0">
      <text>
        <r>
          <rPr>
            <b/>
            <sz val="9"/>
            <color indexed="81"/>
            <rFont val="Tahoma"/>
            <family val="2"/>
          </rPr>
          <t>Nelson Roman Navarrete Navarrete:</t>
        </r>
        <r>
          <rPr>
            <sz val="9"/>
            <color indexed="81"/>
            <rFont val="Tahoma"/>
            <family val="2"/>
          </rPr>
          <t xml:space="preserve">
Se aprueba ampliación de la fecha de finalización autorizada el día 22 de mayo, por parte de la Jefe de la OAP inicialmente programada el 20/05/2015 y ajustada al 20/06/2015</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<sst xmlns="http://schemas.openxmlformats.org/spreadsheetml/2006/main" count="359" uniqueCount="196">
  <si>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</si>
  <si>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</si>
  <si>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</si>
  <si>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</si>
  <si>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</si>
  <si>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</si>
  <si>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</si>
  <si>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</si>
  <si>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</si>
  <si>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</si>
  <si>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</si>
  <si>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</si>
  <si>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</si>
  <si>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</si>
  <si>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</si>
  <si>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</si>
  <si>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</si>
  <si>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</si>
  <si>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</si>
  <si>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</si>
  <si>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</si>
  <si>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</si>
  <si>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</si>
  <si>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</si>
  <si>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</si>
  <si>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</si>
  <si>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</si>
  <si>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</si>
  <si>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</si>
  <si>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</si>
  <si>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</si>
  <si>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</si>
  <si>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</si>
  <si>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</si>
  <si>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</si>
  <si>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</si>
  <si>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</si>
  <si>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</si>
  <si>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</si>
  <si>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</si>
  <si>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</si>
  <si>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</si>
  <si>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</si>
  <si>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</si>
  <si>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</si>
  <si>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</si>
  <si>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</si>
  <si>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</si>
  <si>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</si>
  <si>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</si>
  <si>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</si>
  <si>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</si>
  <si>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</si>
  <si>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</si>
  <si>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</si>
  <si>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</si>
  <si>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</si>
  <si>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</si>
  <si>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</si>
  <si>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</si>
  <si>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</si>
  <si>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</si>
  <si>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</si>
  <si>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</si>
  <si>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</si>
  <si>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</si>
  <si>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</si>
  <si>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</si>
  <si>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</si>
  <si>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</si>
  <si>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</si>
  <si>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</si>
  <si>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</si>
  <si>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</si>
  <si>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</si>
  <si>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</si>
  <si>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</si>
  <si>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</si>
  <si>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</si>
  <si>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</si>
  <si>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</si>
  <si>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</si>
  <si>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</si>
  <si>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</si>
  <si>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</si>
  <si>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</si>
  <si>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</si>
  <si>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</si>
  <si>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</si>
  <si>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</si>
  <si>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</si>
  <si>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</si>
  <si>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</si>
  <si>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</si>
  <si>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</si>
  <si>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</si>
  <si>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</si>
  <si>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</si>
  <si>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</si>
  <si>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</si>
  <si>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</si>
  <si>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</si>
  <si>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</si>
  <si>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</si>
  <si>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</si>
  <si>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</si>
  <si>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</si>
  <si>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</si>
  <si>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</si>
  <si>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</si>
  <si>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</si>
  <si>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</si>
  <si>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</si>
  <si>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</si>
  <si>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</si>
  <si>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</si>
  <si>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</si>
  <si>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</si>
  <si>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</si>
  <si>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</si>
  <si>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</si>
  <si>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</si>
  <si>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</si>
  <si>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</si>
  <si>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</si>
  <si>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</si>
  <si>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</si>
  <si>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</si>
  <si>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</si>
  <si>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</si>
  <si>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</si>
  <si>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Director de Informática y Desarrollo</t>
  </si>
  <si>
    <t>Contratación para el desarrollo de la herramienta</t>
  </si>
  <si>
    <t>Un funcionario</t>
  </si>
  <si>
    <t>Jorge Bernardo Gómez Rodriguez</t>
  </si>
  <si>
    <t>Contratista</t>
  </si>
  <si>
    <t>Superintendente de Sociedades</t>
  </si>
  <si>
    <t>Juan Antonio Duque Duque</t>
  </si>
  <si>
    <t>Superintendente Delegado de Asuntos Económicos y Contables</t>
  </si>
  <si>
    <t>Jorge Bernardo Gómez Rodríguez</t>
  </si>
  <si>
    <t>Director  Dirección de Informática y Desarrollo</t>
  </si>
  <si>
    <t>Francisco Reyes Villamizar</t>
  </si>
  <si>
    <t>Seguimiento ejecución</t>
  </si>
  <si>
    <t>Presentar seguimiento de avance</t>
  </si>
  <si>
    <t>Informe de Seguimiento</t>
  </si>
  <si>
    <t>Correos electrónicos</t>
  </si>
  <si>
    <t>Uso de la herramienta</t>
  </si>
  <si>
    <t>Instalación</t>
  </si>
  <si>
    <t>Configuración</t>
  </si>
  <si>
    <t xml:space="preserve">Estabilización </t>
  </si>
  <si>
    <t>Documento</t>
  </si>
  <si>
    <t>Manual de usuario, técnico, manual de arquitectura</t>
  </si>
  <si>
    <t>-</t>
  </si>
  <si>
    <t>Jorge Bernardo Gómez</t>
  </si>
  <si>
    <t>Portal de Información Empresarial</t>
  </si>
  <si>
    <t>Agilizar los procesos, para cuyo efecto se utilizarán las tecnologías de la información que sean necesarias para facilitar la gestión de la entidad</t>
  </si>
  <si>
    <t xml:space="preserve">Adecuar consultas al usuario externo de acuerdo a la información básica, financiera y jurídica de la Entidad en beneficio para el usuario. Con esto se pretende ofrecer y mejorar la prestación del servicio en el suministro de información. Optimizacion de los procesos para aumentar la satisfación del ciudadano </t>
  </si>
  <si>
    <t>Crear un portal empresarial que permita al ciudadano consultar información básica, financiera y jurídica.</t>
  </si>
  <si>
    <t>Colocar en producción el portal empresarial al servicio del ciudadano.</t>
  </si>
  <si>
    <t>Crear páginas que permitan al usuario a través de un nit o razon social buscar la sociedad.</t>
  </si>
  <si>
    <t>Exportar en archivos pdf la información cosultada.</t>
  </si>
  <si>
    <t>Portal empresarial con aceso desde el portal de la Entidad</t>
  </si>
  <si>
    <t>Consultas</t>
  </si>
  <si>
    <t>Número de usuarios consultando el portal Empresarial.</t>
  </si>
  <si>
    <t>Grupo de innovación Desarrollo y Arquitectura de Aplicaciones.</t>
  </si>
  <si>
    <t>Una persona para la realización de las consultas externas. Una persona para el seguimiento y ejecución de la implementación.</t>
  </si>
  <si>
    <t>Vladimir Perdomo</t>
  </si>
  <si>
    <t>Francisco Argüello</t>
  </si>
  <si>
    <t>N/A</t>
  </si>
  <si>
    <t>Necesidad planteada por el señor Superintendente con el fin de brindar a la ciudadania la información de las sociedades de forma facil y gratuita.</t>
  </si>
  <si>
    <t>31/06/2015</t>
  </si>
  <si>
    <t>Busquedas diferentes a los 30 items solicitados.</t>
  </si>
  <si>
    <t>Que el portal Web de la Entidad no soporte las nuevas cargas de la herramienta.</t>
  </si>
  <si>
    <t>Errores en la instalación. Errores en la configuración.</t>
  </si>
  <si>
    <t>Aplicación en producción</t>
  </si>
  <si>
    <t xml:space="preserve">    Creación de páginas</t>
  </si>
  <si>
    <t xml:space="preserve">   Obtención de requerimientos</t>
  </si>
  <si>
    <t>Diseños</t>
  </si>
  <si>
    <t xml:space="preserve">    Validación de Información en los sistemas de la Entidad.</t>
  </si>
  <si>
    <t xml:space="preserve">    Desarrollo del aplicativo</t>
  </si>
  <si>
    <t>Aprobación</t>
  </si>
  <si>
    <t>Ajustes de Diseño</t>
  </si>
  <si>
    <t>Francisco Argüello y Jorge Bernardo Gómez</t>
  </si>
  <si>
    <t>Francisco Reyes</t>
  </si>
  <si>
    <t>Arquitectura de Datos, Arquitectura de Aplicaciones</t>
  </si>
  <si>
    <t>Fabian Velandia, Francisco Argüello y Jorge Bernardo Gómez</t>
  </si>
  <si>
    <t>Validación de información jurídica (demandas)</t>
  </si>
  <si>
    <t>No contar con la la manera de introducir la informacion de las demandas al portal Empresarial.</t>
  </si>
  <si>
    <t>No contar con el recurso humano que desarrolle las mejoras dentro de la herramienta.</t>
  </si>
  <si>
    <t>Portal empresarial con acceso desde el portal de la Entidad</t>
  </si>
  <si>
    <t>Portal de información Empresarial</t>
  </si>
  <si>
    <t>Se tiene publicada en la web la versión beta del portal empresarial.</t>
  </si>
  <si>
    <t>Se envió un correo de Carolina Botero indicando los ajustes. Se resolvieron y se puso en producción el 4 de septiembre.</t>
  </si>
  <si>
    <t>Ya se realizaon los ajustes de diseño. Se presentó al despacho el 10 de agosto.El proximo 14 de julio se hará la Presentación nuevo logo de la Entidad y Propuesta Visual Portal Empresarial; una vez se tenga, al interior de la DID se hará lo correspodiente para el ajuste.  El pasado 19 de junio se aprueba en comité la contratación de la empresa que realizará el ajuste del diseño. Surge la solicitud en la fecha de la entrega de hacer ajustes al diseño para crear más efecto llamativo al ciudadano. Se entregaron ajustes de diseño la semana del 15 de julio de 2015.</t>
  </si>
  <si>
    <t>Las demandas están el la herramienta Expediente digital y aún se encuentra en desarrollo por lo que no se puede integrar al portal empresarial.Correo 13 de agosto de Juan Antonio Duque, indica que no se hará ningún cambio mas a la herramienta. El 08/07/2015 se realizó la segunda entrevista de la persona que puede realizar el ajuste y se solicitó la entrega de la documentoación para la contratación. No hay el recurso humano para realizar el ajuste en el desarrollo para implementar las demandas.</t>
  </si>
  <si>
    <t xml:space="preserve">Hoja de chequeo - http://portalempresarial.supersociedades.gov.co/Paginas/ConsultaSociedad.aspx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</si>
</sst>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11"/>
      <color rgb="FF000000"/>
      <name val="Calibri"/>
      <family val="2"/>
    </font>
    <font>
      <sz val="1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8" fillId="0" borderId="0" applyFont="0" applyFill="0" applyBorder="0" applyAlignment="0" applyProtection="0"/>
  </cellStyleXfs>
  <cellXfs count="23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5"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7" fillId="9" borderId="2" xfId="0" applyFont="1" applyFill="1" applyBorder="1" applyAlignment="1">
      <alignment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9" fontId="4" fillId="0" borderId="2" xfId="5" applyFont="1" applyBorder="1" applyAlignment="1">
      <alignment horizontal="center" vertical="center" wrapText="1"/>
    </xf>
    <xf numFmtId="0" fontId="11" fillId="0" borderId="2" xfId="4"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5">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8</xdr:row>
      <xdr:rowOff>68345</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19</xdr:row>
      <xdr:rowOff>81643</xdr:rowOff>
    </xdr:from>
    <xdr:to>
      <xdr:col>5</xdr:col>
      <xdr:colOff>718777</xdr:colOff>
      <xdr:row>27</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I13" sqref="I13"/>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8"/>
      <c r="B2" s="129"/>
      <c r="C2" s="130"/>
      <c r="D2" s="131" t="s">
        <v>123</v>
      </c>
      <c r="E2" s="132"/>
      <c r="F2" s="132"/>
      <c r="G2" s="132"/>
      <c r="H2" s="132"/>
      <c r="I2" s="132"/>
      <c r="J2" s="133"/>
      <c r="K2" s="119" t="s">
        <v>124</v>
      </c>
      <c r="L2" s="120"/>
      <c r="S2" s="16"/>
    </row>
    <row r="3" spans="1:19" s="13" customFormat="1" ht="23.25" customHeight="1" x14ac:dyDescent="0.2">
      <c r="A3" s="58"/>
      <c r="B3" s="125"/>
      <c r="C3" s="126"/>
      <c r="D3" s="134" t="s">
        <v>125</v>
      </c>
      <c r="E3" s="135"/>
      <c r="F3" s="135"/>
      <c r="G3" s="135"/>
      <c r="H3" s="135"/>
      <c r="I3" s="135"/>
      <c r="J3" s="136"/>
      <c r="K3" s="121" t="s">
        <v>130</v>
      </c>
      <c r="L3" s="122"/>
      <c r="S3" s="16"/>
    </row>
    <row r="4" spans="1:19" s="13" customFormat="1" ht="24" customHeight="1" x14ac:dyDescent="0.2">
      <c r="A4" s="58"/>
      <c r="B4" s="125"/>
      <c r="C4" s="126"/>
      <c r="D4" s="134" t="s">
        <v>126</v>
      </c>
      <c r="E4" s="135"/>
      <c r="F4" s="135"/>
      <c r="G4" s="135"/>
      <c r="H4" s="135"/>
      <c r="I4" s="135"/>
      <c r="J4" s="136"/>
      <c r="K4" s="121" t="s">
        <v>127</v>
      </c>
      <c r="L4" s="122"/>
      <c r="S4" s="16"/>
    </row>
    <row r="5" spans="1:19" s="13" customFormat="1" ht="22.5" customHeight="1" thickBot="1" x14ac:dyDescent="0.25">
      <c r="A5" s="58"/>
      <c r="B5" s="127"/>
      <c r="C5" s="128"/>
      <c r="D5" s="137" t="s">
        <v>128</v>
      </c>
      <c r="E5" s="138"/>
      <c r="F5" s="138"/>
      <c r="G5" s="138"/>
      <c r="H5" s="138"/>
      <c r="I5" s="138"/>
      <c r="J5" s="139"/>
      <c r="K5" s="123" t="s">
        <v>129</v>
      </c>
      <c r="L5" s="124"/>
      <c r="S5" s="16"/>
    </row>
    <row r="6" spans="1:19" ht="5.25" customHeight="1" x14ac:dyDescent="0.2">
      <c r="C6" s="14"/>
      <c r="D6" s="14"/>
      <c r="E6" s="14"/>
      <c r="F6" s="14"/>
      <c r="G6" s="14"/>
      <c r="H6" s="14"/>
      <c r="I6" s="14"/>
    </row>
    <row r="7" spans="1:19" ht="29.25" customHeight="1" x14ac:dyDescent="0.2">
      <c r="C7" s="117" t="s">
        <v>0</v>
      </c>
      <c r="D7" s="117"/>
      <c r="E7" s="118" t="s">
        <v>154</v>
      </c>
      <c r="F7" s="118"/>
      <c r="G7" s="118"/>
      <c r="H7" s="118"/>
      <c r="I7" s="118"/>
      <c r="J7" s="118"/>
      <c r="K7" s="11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34</v>
      </c>
      <c r="D11" s="63"/>
      <c r="E11" s="19" t="s">
        <v>35</v>
      </c>
      <c r="F11" s="63"/>
      <c r="G11" s="19" t="s">
        <v>48</v>
      </c>
      <c r="H11" s="63"/>
      <c r="I11" s="19" t="s">
        <v>71</v>
      </c>
      <c r="J11" s="63"/>
      <c r="K11" s="19" t="s">
        <v>49</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36</v>
      </c>
      <c r="D13" s="63"/>
      <c r="E13" s="19" t="s">
        <v>37</v>
      </c>
      <c r="F13" s="63"/>
      <c r="G13" s="19" t="s">
        <v>38</v>
      </c>
      <c r="H13" s="63"/>
      <c r="I13" s="19" t="s">
        <v>50</v>
      </c>
      <c r="J13" s="63"/>
      <c r="K13" s="19" t="s">
        <v>39</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40</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7"/>
      <c r="C2" s="198"/>
      <c r="D2" s="211" t="s">
        <v>123</v>
      </c>
      <c r="E2" s="212"/>
      <c r="F2" s="212"/>
      <c r="G2" s="212"/>
      <c r="H2" s="212"/>
      <c r="I2" s="212"/>
      <c r="J2" s="213"/>
      <c r="K2" s="95"/>
      <c r="L2" s="93"/>
      <c r="M2" s="206" t="str">
        <f>Proyecto!K2</f>
        <v>Codigo: GC-F-015</v>
      </c>
      <c r="N2" s="206"/>
      <c r="O2" s="206"/>
      <c r="P2" s="207"/>
      <c r="R2" s="11"/>
      <c r="S2" s="11"/>
      <c r="T2" s="11"/>
      <c r="U2" s="15"/>
      <c r="AE2" s="16"/>
    </row>
    <row r="3" spans="2:31" s="12" customFormat="1" ht="23.25" customHeight="1" x14ac:dyDescent="0.2">
      <c r="B3" s="199"/>
      <c r="C3" s="187"/>
      <c r="D3" s="214" t="s">
        <v>125</v>
      </c>
      <c r="E3" s="215"/>
      <c r="F3" s="215"/>
      <c r="G3" s="215"/>
      <c r="H3" s="215"/>
      <c r="I3" s="215"/>
      <c r="J3" s="216"/>
      <c r="K3" s="28"/>
      <c r="L3" s="68"/>
      <c r="M3" s="140" t="str">
        <f>Proyecto!K3</f>
        <v>Fecha: 17 de septiembre de 2014</v>
      </c>
      <c r="N3" s="140"/>
      <c r="O3" s="140"/>
      <c r="P3" s="208"/>
      <c r="R3" s="11"/>
      <c r="S3" s="11"/>
      <c r="T3" s="11"/>
      <c r="U3" s="15"/>
      <c r="AE3" s="16"/>
    </row>
    <row r="4" spans="2:31" s="12" customFormat="1" ht="24" customHeight="1" x14ac:dyDescent="0.2">
      <c r="B4" s="199"/>
      <c r="C4" s="187"/>
      <c r="D4" s="214" t="s">
        <v>126</v>
      </c>
      <c r="E4" s="215"/>
      <c r="F4" s="215"/>
      <c r="G4" s="215"/>
      <c r="H4" s="215"/>
      <c r="I4" s="215"/>
      <c r="J4" s="216"/>
      <c r="K4" s="28"/>
      <c r="L4" s="68"/>
      <c r="M4" s="140" t="str">
        <f>Proyecto!K4</f>
        <v>Version 001</v>
      </c>
      <c r="N4" s="140"/>
      <c r="O4" s="140"/>
      <c r="P4" s="208"/>
      <c r="R4" s="11"/>
      <c r="U4" s="15"/>
      <c r="AE4" s="16"/>
    </row>
    <row r="5" spans="2:31" s="12" customFormat="1" ht="22.5" customHeight="1" thickBot="1" x14ac:dyDescent="0.25">
      <c r="B5" s="200"/>
      <c r="C5" s="201"/>
      <c r="D5" s="217" t="s">
        <v>128</v>
      </c>
      <c r="E5" s="218"/>
      <c r="F5" s="218"/>
      <c r="G5" s="218"/>
      <c r="H5" s="218"/>
      <c r="I5" s="218"/>
      <c r="J5" s="219"/>
      <c r="K5" s="96"/>
      <c r="L5" s="94"/>
      <c r="M5" s="209" t="s">
        <v>129</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7" t="s">
        <v>0</v>
      </c>
      <c r="C7" s="117"/>
      <c r="D7" s="118" t="str">
        <f>Proyecto!$E$7</f>
        <v>Portal de Información Empresarial</v>
      </c>
      <c r="E7" s="118"/>
      <c r="F7" s="118"/>
      <c r="G7" s="118"/>
      <c r="H7" s="118"/>
      <c r="I7" s="118"/>
      <c r="J7" s="118"/>
      <c r="K7" s="118"/>
      <c r="L7" s="118"/>
      <c r="M7" s="118"/>
      <c r="N7" s="118"/>
      <c r="O7" s="118"/>
      <c r="P7" s="118"/>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7" t="s">
        <v>28</v>
      </c>
      <c r="C10" s="117"/>
      <c r="D10" s="118" t="s">
        <v>161</v>
      </c>
      <c r="E10" s="118"/>
      <c r="F10" s="118"/>
      <c r="G10" s="118"/>
      <c r="H10" s="118"/>
      <c r="I10" s="118"/>
      <c r="J10" s="118"/>
      <c r="K10" s="118"/>
      <c r="L10" s="118"/>
      <c r="M10" s="118"/>
      <c r="N10" s="118"/>
      <c r="O10" s="118"/>
      <c r="P10" s="118"/>
      <c r="AE10" s="1"/>
    </row>
    <row r="12" spans="2:31" ht="30" customHeight="1" x14ac:dyDescent="0.2">
      <c r="B12" s="117" t="s">
        <v>29</v>
      </c>
      <c r="C12" s="117"/>
      <c r="D12" s="147" t="s">
        <v>171</v>
      </c>
      <c r="E12" s="147"/>
      <c r="F12" s="147"/>
      <c r="G12" s="147"/>
      <c r="H12" s="147"/>
      <c r="I12" s="147"/>
      <c r="J12" s="147"/>
      <c r="K12" s="147"/>
      <c r="L12" s="147"/>
      <c r="M12" s="147"/>
      <c r="N12" s="147"/>
      <c r="O12" s="147"/>
      <c r="P12" s="147"/>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7" t="s">
        <v>30</v>
      </c>
      <c r="C14" s="117"/>
      <c r="D14" s="147" t="s">
        <v>172</v>
      </c>
      <c r="E14" s="147"/>
      <c r="F14" s="147"/>
      <c r="G14" s="147"/>
      <c r="H14" s="147"/>
      <c r="I14" s="147"/>
      <c r="J14" s="147"/>
      <c r="K14" s="147"/>
      <c r="L14" s="147"/>
      <c r="M14" s="147"/>
      <c r="N14" s="147"/>
      <c r="O14" s="147"/>
      <c r="P14" s="147"/>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7" t="s">
        <v>31</v>
      </c>
      <c r="C16" s="117"/>
      <c r="D16" s="147" t="s">
        <v>173</v>
      </c>
      <c r="E16" s="147"/>
      <c r="F16" s="147"/>
      <c r="G16" s="147"/>
      <c r="H16" s="147"/>
      <c r="I16" s="147"/>
      <c r="J16" s="147"/>
      <c r="K16" s="147"/>
      <c r="L16" s="147"/>
      <c r="M16" s="147"/>
      <c r="N16" s="147"/>
      <c r="O16" s="147"/>
      <c r="P16" s="147"/>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7" t="s">
        <v>32</v>
      </c>
      <c r="C18" s="117"/>
      <c r="D18" s="147" t="s">
        <v>189</v>
      </c>
      <c r="E18" s="147"/>
      <c r="F18" s="147"/>
      <c r="G18" s="147"/>
      <c r="H18" s="147"/>
      <c r="I18" s="147"/>
      <c r="J18" s="147"/>
      <c r="K18" s="147"/>
      <c r="L18" s="147"/>
      <c r="M18" s="147"/>
      <c r="N18" s="147"/>
      <c r="O18" s="147"/>
      <c r="P18" s="147"/>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7" t="s">
        <v>33</v>
      </c>
      <c r="C20" s="117"/>
      <c r="D20" s="147" t="s">
        <v>163</v>
      </c>
      <c r="E20" s="147"/>
      <c r="F20" s="147"/>
      <c r="G20" s="147"/>
      <c r="H20" s="147"/>
      <c r="I20" s="147"/>
      <c r="J20" s="147"/>
      <c r="K20" s="147"/>
      <c r="L20" s="147"/>
      <c r="M20" s="147"/>
      <c r="N20" s="147"/>
      <c r="O20" s="147"/>
      <c r="P20" s="14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21"/>
  <sheetViews>
    <sheetView showGridLines="0" tabSelected="1" topLeftCell="B17" zoomScale="70" zoomScaleNormal="70" workbookViewId="0">
      <selection activeCell="G19" sqref="G19"/>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60"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x14ac:dyDescent="0.2">
      <c r="B2" s="221"/>
      <c r="C2" s="220" t="s">
        <v>123</v>
      </c>
      <c r="D2" s="220"/>
      <c r="E2" s="220"/>
      <c r="F2" s="220"/>
      <c r="G2" s="220"/>
      <c r="H2" s="220"/>
      <c r="I2" s="220"/>
      <c r="J2" s="220"/>
      <c r="K2" s="226" t="str">
        <f>Proyecto!K2</f>
        <v>Codigo: GC-F-015</v>
      </c>
      <c r="L2" s="207"/>
      <c r="M2" s="87"/>
      <c r="N2" s="87"/>
    </row>
    <row r="3" spans="2:14" s="18" customFormat="1" x14ac:dyDescent="0.2">
      <c r="B3" s="222"/>
      <c r="C3" s="224" t="s">
        <v>125</v>
      </c>
      <c r="D3" s="224"/>
      <c r="E3" s="224"/>
      <c r="F3" s="224"/>
      <c r="G3" s="224"/>
      <c r="H3" s="224"/>
      <c r="I3" s="224"/>
      <c r="J3" s="224"/>
      <c r="K3" s="227" t="str">
        <f>Proyecto!K3</f>
        <v>Fecha: 17 de septiembre de 2014</v>
      </c>
      <c r="L3" s="208"/>
      <c r="M3" s="87"/>
      <c r="N3" s="87"/>
    </row>
    <row r="4" spans="2:14" s="18" customFormat="1" x14ac:dyDescent="0.2">
      <c r="B4" s="222"/>
      <c r="C4" s="224" t="s">
        <v>126</v>
      </c>
      <c r="D4" s="224"/>
      <c r="E4" s="224"/>
      <c r="F4" s="224"/>
      <c r="G4" s="224"/>
      <c r="H4" s="224"/>
      <c r="I4" s="224"/>
      <c r="J4" s="224"/>
      <c r="K4" s="227" t="str">
        <f>Proyecto!K4</f>
        <v>Version 001</v>
      </c>
      <c r="L4" s="208"/>
      <c r="M4" s="87"/>
      <c r="N4" s="87"/>
    </row>
    <row r="5" spans="2:14" s="18" customFormat="1" ht="12.75" thickBot="1" x14ac:dyDescent="0.25">
      <c r="B5" s="223"/>
      <c r="C5" s="225" t="s">
        <v>128</v>
      </c>
      <c r="D5" s="225"/>
      <c r="E5" s="225"/>
      <c r="F5" s="225"/>
      <c r="G5" s="225"/>
      <c r="H5" s="225"/>
      <c r="I5" s="225"/>
      <c r="J5" s="225"/>
      <c r="K5" s="228" t="s">
        <v>129</v>
      </c>
      <c r="L5" s="210"/>
      <c r="M5" s="87"/>
      <c r="N5" s="87"/>
    </row>
    <row r="6" spans="2:14" x14ac:dyDescent="0.2">
      <c r="B6" s="17"/>
      <c r="C6" s="17"/>
      <c r="D6" s="17"/>
      <c r="E6" s="17"/>
    </row>
    <row r="7" spans="2:14" x14ac:dyDescent="0.2">
      <c r="B7" s="117" t="s">
        <v>0</v>
      </c>
      <c r="C7" s="117"/>
      <c r="D7" s="118" t="str">
        <f>Proyecto!$E$7</f>
        <v>Portal de Información Empresarial</v>
      </c>
      <c r="E7" s="118"/>
      <c r="F7" s="118"/>
      <c r="G7" s="118"/>
      <c r="H7" s="118"/>
      <c r="I7" s="118"/>
      <c r="J7" s="118"/>
      <c r="K7" s="118"/>
      <c r="L7" s="118"/>
      <c r="M7" s="1"/>
    </row>
    <row r="9" spans="2:14" ht="36" x14ac:dyDescent="0.2">
      <c r="B9" s="44" t="s">
        <v>78</v>
      </c>
      <c r="C9" s="44" t="s">
        <v>79</v>
      </c>
      <c r="D9" s="44" t="s">
        <v>80</v>
      </c>
      <c r="E9" s="45" t="s">
        <v>81</v>
      </c>
      <c r="F9" s="44" t="s">
        <v>82</v>
      </c>
      <c r="G9" s="46" t="s">
        <v>91</v>
      </c>
      <c r="H9" s="46" t="s">
        <v>92</v>
      </c>
      <c r="I9" s="46" t="s">
        <v>93</v>
      </c>
      <c r="J9" s="45" t="s">
        <v>83</v>
      </c>
      <c r="K9" s="47" t="s">
        <v>84</v>
      </c>
      <c r="L9" s="47" t="s">
        <v>85</v>
      </c>
    </row>
    <row r="10" spans="2:14" ht="15" x14ac:dyDescent="0.2">
      <c r="B10" s="106" t="s">
        <v>190</v>
      </c>
      <c r="C10" s="98" t="s">
        <v>174</v>
      </c>
      <c r="D10" s="110">
        <v>1</v>
      </c>
      <c r="E10" s="107" t="s">
        <v>152</v>
      </c>
      <c r="F10" s="107" t="s">
        <v>152</v>
      </c>
      <c r="G10" s="107" t="s">
        <v>152</v>
      </c>
      <c r="H10" s="107" t="s">
        <v>152</v>
      </c>
      <c r="I10" s="107" t="s">
        <v>152</v>
      </c>
      <c r="J10" s="107" t="s">
        <v>152</v>
      </c>
      <c r="K10" s="107" t="s">
        <v>152</v>
      </c>
      <c r="L10" s="107" t="s">
        <v>152</v>
      </c>
    </row>
    <row r="11" spans="2:14" ht="15" x14ac:dyDescent="0.2">
      <c r="B11" s="106" t="s">
        <v>176</v>
      </c>
      <c r="C11" s="109" t="s">
        <v>150</v>
      </c>
      <c r="D11" s="110">
        <v>1</v>
      </c>
      <c r="E11" s="107">
        <v>5</v>
      </c>
      <c r="F11" s="109" t="s">
        <v>153</v>
      </c>
      <c r="G11" s="111">
        <v>42009</v>
      </c>
      <c r="H11" s="111">
        <v>42080</v>
      </c>
      <c r="I11" s="112">
        <f t="shared" ref="I11:I20" si="0">(H11-G11)/7</f>
        <v>10.142857142857142</v>
      </c>
      <c r="J11" s="114"/>
      <c r="K11" s="111">
        <f>H11</f>
        <v>42080</v>
      </c>
      <c r="L11" s="113">
        <f>IF(K11&lt;&gt;"",E11/100,0)</f>
        <v>0.05</v>
      </c>
    </row>
    <row r="12" spans="2:14" ht="36" x14ac:dyDescent="0.2">
      <c r="B12" s="106" t="s">
        <v>178</v>
      </c>
      <c r="C12" s="109" t="s">
        <v>150</v>
      </c>
      <c r="D12" s="110">
        <v>1</v>
      </c>
      <c r="E12" s="107">
        <v>20</v>
      </c>
      <c r="F12" s="109" t="s">
        <v>184</v>
      </c>
      <c r="G12" s="111">
        <v>42065</v>
      </c>
      <c r="H12" s="111">
        <v>42072</v>
      </c>
      <c r="I12" s="112">
        <f t="shared" si="0"/>
        <v>1</v>
      </c>
      <c r="J12" s="114"/>
      <c r="K12" s="111">
        <f t="shared" ref="K12:K17" si="1">H12</f>
        <v>42072</v>
      </c>
      <c r="L12" s="113">
        <f t="shared" ref="L12:L18" si="2">IF(K12&lt;&gt;"",E12/100,0)</f>
        <v>0.2</v>
      </c>
    </row>
    <row r="13" spans="2:14" ht="36" x14ac:dyDescent="0.2">
      <c r="B13" s="106" t="s">
        <v>175</v>
      </c>
      <c r="C13" s="109" t="s">
        <v>177</v>
      </c>
      <c r="D13" s="110">
        <v>1</v>
      </c>
      <c r="E13" s="107">
        <v>3</v>
      </c>
      <c r="F13" s="109" t="s">
        <v>185</v>
      </c>
      <c r="G13" s="111">
        <v>42080</v>
      </c>
      <c r="H13" s="111">
        <v>42081</v>
      </c>
      <c r="I13" s="112">
        <f>(H13-G13)/7</f>
        <v>0.14285714285714285</v>
      </c>
      <c r="J13" s="115" t="s">
        <v>191</v>
      </c>
      <c r="K13" s="111">
        <f t="shared" si="1"/>
        <v>42081</v>
      </c>
      <c r="L13" s="113">
        <v>0.03</v>
      </c>
    </row>
    <row r="14" spans="2:14" ht="15" x14ac:dyDescent="0.2">
      <c r="B14" s="106" t="s">
        <v>179</v>
      </c>
      <c r="C14" s="109" t="s">
        <v>150</v>
      </c>
      <c r="D14" s="110">
        <v>1</v>
      </c>
      <c r="E14" s="107">
        <v>30</v>
      </c>
      <c r="F14" s="109" t="s">
        <v>153</v>
      </c>
      <c r="G14" s="111">
        <v>42072</v>
      </c>
      <c r="H14" s="111">
        <v>42083</v>
      </c>
      <c r="I14" s="112">
        <f t="shared" si="0"/>
        <v>1.5714285714285714</v>
      </c>
      <c r="J14" s="114"/>
      <c r="K14" s="111">
        <f t="shared" si="1"/>
        <v>42083</v>
      </c>
      <c r="L14" s="113">
        <f t="shared" si="2"/>
        <v>0.3</v>
      </c>
    </row>
    <row r="15" spans="2:14" ht="36" x14ac:dyDescent="0.2">
      <c r="B15" s="106" t="s">
        <v>147</v>
      </c>
      <c r="C15" s="109" t="s">
        <v>151</v>
      </c>
      <c r="D15" s="110">
        <v>1</v>
      </c>
      <c r="E15" s="107">
        <v>5</v>
      </c>
      <c r="F15" s="107" t="s">
        <v>182</v>
      </c>
      <c r="G15" s="111">
        <v>42082</v>
      </c>
      <c r="H15" s="111">
        <v>42082</v>
      </c>
      <c r="I15" s="112">
        <f t="shared" si="0"/>
        <v>0</v>
      </c>
      <c r="J15" s="107"/>
      <c r="K15" s="111">
        <f t="shared" si="1"/>
        <v>42082</v>
      </c>
      <c r="L15" s="113">
        <f t="shared" si="2"/>
        <v>0.05</v>
      </c>
    </row>
    <row r="16" spans="2:14" ht="24" x14ac:dyDescent="0.2">
      <c r="B16" s="106" t="s">
        <v>148</v>
      </c>
      <c r="C16" s="109" t="s">
        <v>150</v>
      </c>
      <c r="D16" s="110">
        <v>1</v>
      </c>
      <c r="E16" s="107">
        <v>15</v>
      </c>
      <c r="F16" s="109" t="s">
        <v>182</v>
      </c>
      <c r="G16" s="111">
        <v>42082</v>
      </c>
      <c r="H16" s="111">
        <v>42083</v>
      </c>
      <c r="I16" s="112">
        <f t="shared" si="0"/>
        <v>0.14285714285714285</v>
      </c>
      <c r="J16" s="107"/>
      <c r="K16" s="111">
        <f t="shared" si="1"/>
        <v>42083</v>
      </c>
      <c r="L16" s="113">
        <f t="shared" si="2"/>
        <v>0.15</v>
      </c>
    </row>
    <row r="17" spans="2:12" ht="15" x14ac:dyDescent="0.2">
      <c r="B17" s="106" t="s">
        <v>180</v>
      </c>
      <c r="C17" s="109"/>
      <c r="D17" s="110">
        <v>1</v>
      </c>
      <c r="E17" s="107">
        <v>10</v>
      </c>
      <c r="F17" s="107" t="s">
        <v>183</v>
      </c>
      <c r="G17" s="111">
        <v>42083</v>
      </c>
      <c r="H17" s="111">
        <v>42083</v>
      </c>
      <c r="I17" s="112">
        <f t="shared" si="0"/>
        <v>0</v>
      </c>
      <c r="J17" s="107"/>
      <c r="K17" s="111">
        <f t="shared" si="1"/>
        <v>42083</v>
      </c>
      <c r="L17" s="113">
        <f t="shared" si="2"/>
        <v>0.1</v>
      </c>
    </row>
    <row r="18" spans="2:12" ht="96" x14ac:dyDescent="0.2">
      <c r="B18" s="106" t="s">
        <v>186</v>
      </c>
      <c r="C18" s="109"/>
      <c r="D18" s="110">
        <v>1</v>
      </c>
      <c r="E18" s="116">
        <v>0</v>
      </c>
      <c r="F18" s="109" t="s">
        <v>153</v>
      </c>
      <c r="G18" s="111">
        <v>42083</v>
      </c>
      <c r="H18" s="111">
        <v>42157</v>
      </c>
      <c r="I18" s="112">
        <f t="shared" si="0"/>
        <v>10.571428571428571</v>
      </c>
      <c r="J18" s="109" t="s">
        <v>194</v>
      </c>
      <c r="K18" s="111"/>
      <c r="L18" s="113">
        <f t="shared" si="2"/>
        <v>0</v>
      </c>
    </row>
    <row r="19" spans="2:12" ht="96" x14ac:dyDescent="0.2">
      <c r="B19" s="106" t="s">
        <v>181</v>
      </c>
      <c r="C19" s="109" t="s">
        <v>177</v>
      </c>
      <c r="D19" s="110">
        <v>1</v>
      </c>
      <c r="E19" s="109">
        <v>5</v>
      </c>
      <c r="F19" s="109" t="s">
        <v>135</v>
      </c>
      <c r="G19" s="111">
        <v>42083</v>
      </c>
      <c r="H19" s="111">
        <v>42213</v>
      </c>
      <c r="I19" s="112">
        <f t="shared" si="0"/>
        <v>18.571428571428573</v>
      </c>
      <c r="J19" s="109" t="s">
        <v>193</v>
      </c>
      <c r="K19" s="111">
        <v>42251</v>
      </c>
      <c r="L19" s="113">
        <v>0.05</v>
      </c>
    </row>
    <row r="20" spans="2:12" ht="60" x14ac:dyDescent="0.2">
      <c r="B20" s="106" t="s">
        <v>149</v>
      </c>
      <c r="C20" s="98" t="s">
        <v>195</v>
      </c>
      <c r="D20" s="110">
        <v>1</v>
      </c>
      <c r="E20" s="107">
        <v>7</v>
      </c>
      <c r="F20" s="109" t="s">
        <v>182</v>
      </c>
      <c r="G20" s="111">
        <v>42083</v>
      </c>
      <c r="H20" s="111">
        <v>42216</v>
      </c>
      <c r="I20" s="112">
        <f t="shared" si="0"/>
        <v>19</v>
      </c>
      <c r="J20" s="107" t="s">
        <v>192</v>
      </c>
      <c r="K20" s="111">
        <v>42251</v>
      </c>
      <c r="L20" s="113">
        <f>E20/100</f>
        <v>7.0000000000000007E-2</v>
      </c>
    </row>
    <row r="21" spans="2:12" x14ac:dyDescent="0.2">
      <c r="B21" s="98"/>
      <c r="C21" s="98"/>
      <c r="D21" s="98"/>
      <c r="E21" s="98"/>
      <c r="F21" s="98"/>
      <c r="G21" s="98"/>
      <c r="H21" s="98"/>
      <c r="I21" s="98"/>
      <c r="J21" s="98"/>
      <c r="K21" s="98"/>
      <c r="L21" s="110">
        <f>SUM(L11:L20)</f>
        <v>1.0000000000000002</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1:K65447 F14 F1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2"/>
      <c r="C2" s="233"/>
      <c r="D2" s="229" t="s">
        <v>123</v>
      </c>
      <c r="E2" s="212"/>
      <c r="F2" s="212"/>
      <c r="G2" s="212"/>
      <c r="H2" s="212"/>
      <c r="I2" s="212"/>
      <c r="J2" s="212"/>
      <c r="K2" s="91"/>
      <c r="L2" s="91"/>
      <c r="M2" s="226" t="str">
        <f>Proyecto!K2</f>
        <v>Codigo: GC-F-015</v>
      </c>
      <c r="N2" s="206"/>
      <c r="O2" s="206"/>
      <c r="P2" s="207"/>
      <c r="R2" s="11"/>
      <c r="S2" s="11"/>
      <c r="T2" s="11"/>
      <c r="U2" s="15"/>
      <c r="AE2" s="16"/>
    </row>
    <row r="3" spans="2:31" s="12" customFormat="1" ht="23.25" customHeight="1" x14ac:dyDescent="0.2">
      <c r="B3" s="234"/>
      <c r="C3" s="235"/>
      <c r="D3" s="230" t="s">
        <v>125</v>
      </c>
      <c r="E3" s="215"/>
      <c r="F3" s="215"/>
      <c r="G3" s="215"/>
      <c r="H3" s="215"/>
      <c r="I3" s="215"/>
      <c r="J3" s="215"/>
      <c r="K3" s="90"/>
      <c r="L3" s="90"/>
      <c r="M3" s="227" t="str">
        <f>Proyecto!K3</f>
        <v>Fecha: 17 de septiembre de 2014</v>
      </c>
      <c r="N3" s="140"/>
      <c r="O3" s="140"/>
      <c r="P3" s="208"/>
      <c r="R3" s="11"/>
      <c r="S3" s="11"/>
      <c r="T3" s="11"/>
      <c r="U3" s="15"/>
      <c r="AE3" s="16"/>
    </row>
    <row r="4" spans="2:31" s="12" customFormat="1" ht="24" customHeight="1" x14ac:dyDescent="0.2">
      <c r="B4" s="234"/>
      <c r="C4" s="235"/>
      <c r="D4" s="230" t="s">
        <v>126</v>
      </c>
      <c r="E4" s="215"/>
      <c r="F4" s="215"/>
      <c r="G4" s="215"/>
      <c r="H4" s="215"/>
      <c r="I4" s="215"/>
      <c r="J4" s="215"/>
      <c r="K4" s="90"/>
      <c r="L4" s="90"/>
      <c r="M4" s="227" t="str">
        <f>Proyecto!K4</f>
        <v>Version 001</v>
      </c>
      <c r="N4" s="140"/>
      <c r="O4" s="140"/>
      <c r="P4" s="208"/>
      <c r="R4" s="11"/>
      <c r="U4" s="15"/>
      <c r="AE4" s="16"/>
    </row>
    <row r="5" spans="2:31" s="12" customFormat="1" ht="22.5" customHeight="1" thickBot="1" x14ac:dyDescent="0.25">
      <c r="B5" s="236"/>
      <c r="C5" s="237"/>
      <c r="D5" s="231" t="s">
        <v>128</v>
      </c>
      <c r="E5" s="218"/>
      <c r="F5" s="218"/>
      <c r="G5" s="218"/>
      <c r="H5" s="218"/>
      <c r="I5" s="218"/>
      <c r="J5" s="218"/>
      <c r="K5" s="92"/>
      <c r="L5" s="92"/>
      <c r="M5" s="228" t="s">
        <v>129</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7" t="s">
        <v>0</v>
      </c>
      <c r="C7" s="117"/>
      <c r="D7" s="118" t="str">
        <f>Proyecto!$E$7</f>
        <v>Portal de Información Empresarial</v>
      </c>
      <c r="E7" s="118"/>
      <c r="F7" s="118"/>
      <c r="G7" s="118"/>
      <c r="H7" s="118"/>
      <c r="I7" s="118"/>
      <c r="J7" s="118"/>
      <c r="K7" s="118"/>
      <c r="L7" s="118"/>
      <c r="M7" s="118"/>
      <c r="N7" s="118"/>
      <c r="O7" s="118"/>
      <c r="P7" s="11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7" t="s">
        <v>22</v>
      </c>
      <c r="C10" s="167"/>
      <c r="D10" s="167"/>
      <c r="E10" s="167"/>
      <c r="F10" s="167"/>
      <c r="G10" s="167"/>
      <c r="H10" s="167"/>
      <c r="I10" s="167"/>
      <c r="J10" s="167"/>
      <c r="K10" s="167"/>
      <c r="L10" s="167"/>
      <c r="M10" s="167"/>
      <c r="N10" s="167"/>
      <c r="O10" s="167"/>
      <c r="P10" s="167"/>
    </row>
    <row r="11" spans="2:31" ht="21.95" customHeight="1" x14ac:dyDescent="0.2">
      <c r="B11" s="147" t="s">
        <v>187</v>
      </c>
      <c r="C11" s="147"/>
      <c r="D11" s="147"/>
      <c r="E11" s="147"/>
      <c r="F11" s="147"/>
      <c r="G11" s="147"/>
      <c r="H11" s="147"/>
      <c r="I11" s="147"/>
      <c r="J11" s="147"/>
      <c r="K11" s="147"/>
      <c r="L11" s="147"/>
      <c r="M11" s="147"/>
      <c r="N11" s="147"/>
      <c r="O11" s="147"/>
      <c r="P11" s="147"/>
    </row>
    <row r="12" spans="2:31" ht="21.95" customHeight="1" x14ac:dyDescent="0.2">
      <c r="B12" s="147" t="s">
        <v>188</v>
      </c>
      <c r="C12" s="147"/>
      <c r="D12" s="147"/>
      <c r="E12" s="147"/>
      <c r="F12" s="147"/>
      <c r="G12" s="147"/>
      <c r="H12" s="147"/>
      <c r="I12" s="147"/>
      <c r="J12" s="147"/>
      <c r="K12" s="147"/>
      <c r="L12" s="147"/>
      <c r="M12" s="147"/>
      <c r="N12" s="147"/>
      <c r="O12" s="147"/>
      <c r="P12" s="147"/>
    </row>
    <row r="13" spans="2:31" ht="21.95" customHeight="1" x14ac:dyDescent="0.2">
      <c r="B13" s="147"/>
      <c r="C13" s="147"/>
      <c r="D13" s="147"/>
      <c r="E13" s="147"/>
      <c r="F13" s="147"/>
      <c r="G13" s="147"/>
      <c r="H13" s="147"/>
      <c r="I13" s="147"/>
      <c r="J13" s="147"/>
      <c r="K13" s="147"/>
      <c r="L13" s="147"/>
      <c r="M13" s="147"/>
      <c r="N13" s="147"/>
      <c r="O13" s="147"/>
      <c r="P13" s="147"/>
    </row>
    <row r="14" spans="2:31" ht="21.95" customHeight="1" x14ac:dyDescent="0.2">
      <c r="B14" s="147"/>
      <c r="C14" s="147"/>
      <c r="D14" s="147"/>
      <c r="E14" s="147"/>
      <c r="F14" s="147"/>
      <c r="G14" s="147"/>
      <c r="H14" s="147"/>
      <c r="I14" s="147"/>
      <c r="J14" s="147"/>
      <c r="K14" s="147"/>
      <c r="L14" s="147"/>
      <c r="M14" s="147"/>
      <c r="N14" s="147"/>
      <c r="O14" s="147"/>
      <c r="P14" s="147"/>
    </row>
    <row r="15" spans="2:31" ht="21.95" customHeight="1" x14ac:dyDescent="0.2">
      <c r="B15" s="147"/>
      <c r="C15" s="147"/>
      <c r="D15" s="147"/>
      <c r="E15" s="147"/>
      <c r="F15" s="147"/>
      <c r="G15" s="147"/>
      <c r="H15" s="147"/>
      <c r="I15" s="147"/>
      <c r="J15" s="147"/>
      <c r="K15" s="147"/>
      <c r="L15" s="147"/>
      <c r="M15" s="147"/>
      <c r="N15" s="147"/>
      <c r="O15" s="147"/>
      <c r="P15" s="147"/>
    </row>
    <row r="16" spans="2:31" ht="21.95" customHeight="1" x14ac:dyDescent="0.2">
      <c r="B16" s="147"/>
      <c r="C16" s="147"/>
      <c r="D16" s="147"/>
      <c r="E16" s="147"/>
      <c r="F16" s="147"/>
      <c r="G16" s="147"/>
      <c r="H16" s="147"/>
      <c r="I16" s="147"/>
      <c r="J16" s="147"/>
      <c r="K16" s="147"/>
      <c r="L16" s="147"/>
      <c r="M16" s="147"/>
      <c r="N16" s="147"/>
      <c r="O16" s="147"/>
      <c r="P16" s="147"/>
    </row>
    <row r="18" spans="2:16" ht="21.95" customHeight="1" x14ac:dyDescent="0.2">
      <c r="B18" s="167" t="s">
        <v>23</v>
      </c>
      <c r="C18" s="167"/>
      <c r="D18" s="167"/>
      <c r="E18" s="167"/>
      <c r="F18" s="167"/>
      <c r="G18" s="167"/>
      <c r="H18" s="167"/>
      <c r="I18" s="167"/>
      <c r="J18" s="167"/>
      <c r="K18" s="167"/>
      <c r="L18" s="167"/>
      <c r="M18" s="167"/>
      <c r="N18" s="167"/>
      <c r="O18" s="167"/>
      <c r="P18" s="167"/>
    </row>
    <row r="19" spans="2:16" ht="21.95" customHeight="1" x14ac:dyDescent="0.2">
      <c r="B19" s="147"/>
      <c r="C19" s="147"/>
      <c r="D19" s="147"/>
      <c r="E19" s="147"/>
      <c r="F19" s="147"/>
      <c r="G19" s="147"/>
      <c r="H19" s="147"/>
      <c r="I19" s="147"/>
      <c r="J19" s="147"/>
      <c r="K19" s="147"/>
      <c r="L19" s="147"/>
      <c r="M19" s="147"/>
      <c r="N19" s="147"/>
      <c r="O19" s="147"/>
      <c r="P19" s="147"/>
    </row>
  </sheetData>
  <mergeCells count="20">
    <mergeCell ref="D2:J2"/>
    <mergeCell ref="D3:J3"/>
    <mergeCell ref="D4:J4"/>
    <mergeCell ref="D5:J5"/>
    <mergeCell ref="B10:P10"/>
    <mergeCell ref="B2:C5"/>
    <mergeCell ref="M2:P2"/>
    <mergeCell ref="M3:P3"/>
    <mergeCell ref="M4:P4"/>
    <mergeCell ref="M5:P5"/>
    <mergeCell ref="B14:P14"/>
    <mergeCell ref="B18:P18"/>
    <mergeCell ref="B19:P19"/>
    <mergeCell ref="B7:C7"/>
    <mergeCell ref="D7:P7"/>
    <mergeCell ref="B16:P16"/>
    <mergeCell ref="B15:P15"/>
    <mergeCell ref="B11:P11"/>
    <mergeCell ref="B12:P12"/>
    <mergeCell ref="B13:P13"/>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7" t="s">
        <v>106</v>
      </c>
      <c r="C4" s="27" t="s">
        <v>56</v>
      </c>
      <c r="E4" s="27" t="s">
        <v>57</v>
      </c>
      <c r="G4" s="27" t="s">
        <v>58</v>
      </c>
      <c r="I4" s="27" t="s">
        <v>65</v>
      </c>
      <c r="K4" s="27" t="s">
        <v>66</v>
      </c>
      <c r="M4" s="27"/>
      <c r="O4" s="27" t="s">
        <v>98</v>
      </c>
      <c r="Q4" s="27" t="s">
        <v>109</v>
      </c>
    </row>
    <row r="5" spans="1:17" x14ac:dyDescent="0.2">
      <c r="A5" t="s">
        <v>107</v>
      </c>
      <c r="C5" s="26" t="s">
        <v>51</v>
      </c>
      <c r="E5" s="26" t="s">
        <v>52</v>
      </c>
      <c r="G5" s="26" t="s">
        <v>59</v>
      </c>
      <c r="I5" s="26" t="s">
        <v>95</v>
      </c>
      <c r="K5" s="26" t="s">
        <v>67</v>
      </c>
      <c r="M5" t="s">
        <v>86</v>
      </c>
      <c r="O5" s="26" t="s">
        <v>99</v>
      </c>
      <c r="Q5" t="s">
        <v>112</v>
      </c>
    </row>
    <row r="6" spans="1:17" x14ac:dyDescent="0.2">
      <c r="A6" t="s">
        <v>108</v>
      </c>
      <c r="C6" s="26" t="s">
        <v>54</v>
      </c>
      <c r="E6" s="26" t="s">
        <v>55</v>
      </c>
      <c r="G6" s="26" t="s">
        <v>60</v>
      </c>
      <c r="I6" s="26" t="s">
        <v>96</v>
      </c>
      <c r="K6" s="26" t="s">
        <v>68</v>
      </c>
      <c r="M6" t="s">
        <v>94</v>
      </c>
      <c r="O6" s="26" t="s">
        <v>100</v>
      </c>
      <c r="Q6" t="s">
        <v>113</v>
      </c>
    </row>
    <row r="7" spans="1:17" x14ac:dyDescent="0.2">
      <c r="C7" s="26" t="s">
        <v>53</v>
      </c>
      <c r="G7" s="26" t="s">
        <v>61</v>
      </c>
      <c r="K7" s="29" t="s">
        <v>69</v>
      </c>
      <c r="O7" s="29" t="s">
        <v>101</v>
      </c>
      <c r="Q7" t="s">
        <v>114</v>
      </c>
    </row>
    <row r="8" spans="1:17" x14ac:dyDescent="0.2">
      <c r="O8" s="29" t="s">
        <v>102</v>
      </c>
      <c r="Q8" t="s">
        <v>115</v>
      </c>
    </row>
    <row r="9" spans="1:17" x14ac:dyDescent="0.2">
      <c r="O9" s="29" t="s">
        <v>103</v>
      </c>
      <c r="Q9" t="s">
        <v>116</v>
      </c>
    </row>
    <row r="10" spans="1:17" x14ac:dyDescent="0.2">
      <c r="O10" s="29" t="s">
        <v>104</v>
      </c>
      <c r="Q10" t="s">
        <v>117</v>
      </c>
    </row>
    <row r="11" spans="1:17" x14ac:dyDescent="0.2">
      <c r="O11" s="29" t="s">
        <v>77</v>
      </c>
      <c r="Q11" t="s">
        <v>118</v>
      </c>
    </row>
    <row r="12" spans="1:17" x14ac:dyDescent="0.2">
      <c r="Q12" t="s">
        <v>119</v>
      </c>
    </row>
    <row r="14" spans="1:17" x14ac:dyDescent="0.2">
      <c r="Q14" s="27"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6"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9"/>
      <c r="C2" s="130"/>
      <c r="D2" s="131" t="s">
        <v>123</v>
      </c>
      <c r="E2" s="132"/>
      <c r="F2" s="132"/>
      <c r="G2" s="132"/>
      <c r="H2" s="132"/>
      <c r="I2" s="132"/>
      <c r="J2" s="133"/>
      <c r="K2" s="119" t="s">
        <v>124</v>
      </c>
      <c r="L2" s="151"/>
      <c r="M2" s="119" t="str">
        <f>Proyecto!K2</f>
        <v>Codigo: GC-F-015</v>
      </c>
      <c r="N2" s="143"/>
      <c r="O2" s="143"/>
      <c r="P2" s="120"/>
      <c r="R2" s="11"/>
      <c r="S2" s="11"/>
      <c r="T2" s="11"/>
      <c r="U2" s="15"/>
      <c r="AE2" s="16"/>
    </row>
    <row r="3" spans="2:31" s="12" customFormat="1" ht="23.25" customHeight="1" x14ac:dyDescent="0.2">
      <c r="B3" s="125"/>
      <c r="C3" s="126"/>
      <c r="D3" s="134" t="s">
        <v>125</v>
      </c>
      <c r="E3" s="135"/>
      <c r="F3" s="135"/>
      <c r="G3" s="135"/>
      <c r="H3" s="135"/>
      <c r="I3" s="135"/>
      <c r="J3" s="136"/>
      <c r="K3" s="121" t="s">
        <v>130</v>
      </c>
      <c r="L3" s="152"/>
      <c r="M3" s="144" t="str">
        <f>Proyecto!K3</f>
        <v>Fecha: 17 de septiembre de 2014</v>
      </c>
      <c r="N3" s="145"/>
      <c r="O3" s="145"/>
      <c r="P3" s="146"/>
      <c r="R3" s="11"/>
      <c r="S3" s="11"/>
      <c r="T3" s="11"/>
      <c r="U3" s="15"/>
      <c r="AE3" s="16"/>
    </row>
    <row r="4" spans="2:31" s="12" customFormat="1" ht="24" customHeight="1" x14ac:dyDescent="0.2">
      <c r="B4" s="125"/>
      <c r="C4" s="126"/>
      <c r="D4" s="134" t="s">
        <v>126</v>
      </c>
      <c r="E4" s="135"/>
      <c r="F4" s="135"/>
      <c r="G4" s="135"/>
      <c r="H4" s="135"/>
      <c r="I4" s="135"/>
      <c r="J4" s="136"/>
      <c r="K4" s="121" t="s">
        <v>127</v>
      </c>
      <c r="L4" s="152"/>
      <c r="M4" s="121" t="str">
        <f>Proyecto!K4</f>
        <v>Version 001</v>
      </c>
      <c r="N4" s="147"/>
      <c r="O4" s="147"/>
      <c r="P4" s="122"/>
      <c r="R4" s="11"/>
      <c r="U4" s="15"/>
      <c r="AE4" s="16"/>
    </row>
    <row r="5" spans="2:31" s="12" customFormat="1" ht="22.5" customHeight="1" thickBot="1" x14ac:dyDescent="0.25">
      <c r="B5" s="127"/>
      <c r="C5" s="128"/>
      <c r="D5" s="137" t="s">
        <v>128</v>
      </c>
      <c r="E5" s="138"/>
      <c r="F5" s="138"/>
      <c r="G5" s="138"/>
      <c r="H5" s="138"/>
      <c r="I5" s="138"/>
      <c r="J5" s="139"/>
      <c r="K5" s="123" t="s">
        <v>129</v>
      </c>
      <c r="L5" s="153"/>
      <c r="M5" s="148" t="s">
        <v>129</v>
      </c>
      <c r="N5" s="149"/>
      <c r="O5" s="149"/>
      <c r="P5" s="15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7" t="s">
        <v>0</v>
      </c>
      <c r="C7" s="117"/>
      <c r="D7" s="118" t="str">
        <f>Proyecto!$E$7</f>
        <v>Portal de Información Empresarial</v>
      </c>
      <c r="E7" s="118"/>
      <c r="F7" s="118"/>
      <c r="G7" s="118"/>
      <c r="H7" s="118"/>
      <c r="I7" s="118"/>
      <c r="J7" s="118"/>
      <c r="K7" s="118"/>
      <c r="L7" s="118"/>
      <c r="M7" s="118"/>
      <c r="N7" s="118"/>
      <c r="O7" s="118"/>
      <c r="P7" s="118"/>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7" t="s">
        <v>24</v>
      </c>
      <c r="C9" s="158"/>
      <c r="D9" s="154" t="s">
        <v>155</v>
      </c>
      <c r="E9" s="155"/>
      <c r="F9" s="155"/>
      <c r="G9" s="155"/>
      <c r="H9" s="155"/>
      <c r="I9" s="155"/>
      <c r="J9" s="155"/>
      <c r="K9" s="155"/>
      <c r="L9" s="155"/>
      <c r="M9" s="155"/>
      <c r="N9" s="155"/>
      <c r="O9" s="155"/>
      <c r="P9" s="156"/>
      <c r="AE9" s="1"/>
    </row>
    <row r="10" spans="2:31" customFormat="1" ht="7.5" customHeight="1" x14ac:dyDescent="0.2"/>
    <row r="11" spans="2:31" ht="39.75" customHeight="1" x14ac:dyDescent="0.2">
      <c r="B11" s="157" t="s">
        <v>25</v>
      </c>
      <c r="C11" s="158"/>
      <c r="D11" s="140" t="s">
        <v>156</v>
      </c>
      <c r="E11" s="140"/>
      <c r="F11" s="140"/>
      <c r="G11" s="140"/>
      <c r="H11" s="140"/>
      <c r="I11" s="140"/>
      <c r="J11" s="140"/>
      <c r="K11" s="140"/>
      <c r="L11" s="140"/>
      <c r="M11" s="140"/>
      <c r="N11" s="140"/>
      <c r="O11" s="140"/>
      <c r="P11" s="14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1" t="s">
        <v>105</v>
      </c>
      <c r="C13" s="141"/>
      <c r="D13" s="50" t="s">
        <v>1</v>
      </c>
      <c r="E13" s="140" t="s">
        <v>157</v>
      </c>
      <c r="F13" s="140"/>
      <c r="G13" s="140"/>
      <c r="H13" s="140"/>
      <c r="I13" s="140"/>
      <c r="J13" s="140"/>
      <c r="K13" s="140"/>
      <c r="L13" s="140"/>
      <c r="M13" s="140"/>
      <c r="N13" s="140"/>
      <c r="O13" s="140"/>
      <c r="P13" s="140"/>
      <c r="AE13" s="1"/>
    </row>
    <row r="14" spans="2:31" s="53" customFormat="1" ht="21" customHeight="1" x14ac:dyDescent="0.2">
      <c r="B14" s="142"/>
      <c r="C14" s="142"/>
      <c r="D14" s="51" t="s">
        <v>107</v>
      </c>
      <c r="E14" s="140"/>
      <c r="F14" s="140"/>
      <c r="G14" s="140"/>
      <c r="H14" s="140"/>
      <c r="I14" s="140"/>
      <c r="J14" s="140"/>
      <c r="K14" s="140"/>
      <c r="L14" s="140"/>
      <c r="M14" s="140"/>
      <c r="N14" s="140"/>
      <c r="O14" s="140"/>
      <c r="P14" s="140"/>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41" t="s">
        <v>105</v>
      </c>
      <c r="C16" s="141"/>
      <c r="D16" s="54" t="s">
        <v>1</v>
      </c>
      <c r="E16" s="140" t="s">
        <v>158</v>
      </c>
      <c r="F16" s="140"/>
      <c r="G16" s="140"/>
      <c r="H16" s="140"/>
      <c r="I16" s="140"/>
      <c r="J16" s="140"/>
      <c r="K16" s="140"/>
      <c r="L16" s="140"/>
      <c r="M16" s="140"/>
      <c r="N16" s="140"/>
      <c r="O16" s="140"/>
      <c r="P16" s="140"/>
      <c r="AE16" s="1"/>
    </row>
    <row r="17" spans="2:31" s="57" customFormat="1" ht="21" customHeight="1" x14ac:dyDescent="0.2">
      <c r="B17" s="142"/>
      <c r="C17" s="142"/>
      <c r="D17" s="55" t="s">
        <v>108</v>
      </c>
      <c r="E17" s="140"/>
      <c r="F17" s="140"/>
      <c r="G17" s="140"/>
      <c r="H17" s="140"/>
      <c r="I17" s="140"/>
      <c r="J17" s="140"/>
      <c r="K17" s="140"/>
      <c r="L17" s="140"/>
      <c r="M17" s="140"/>
      <c r="N17" s="140"/>
      <c r="O17" s="140"/>
      <c r="P17" s="140"/>
      <c r="R17" s="11"/>
      <c r="U17" s="11"/>
    </row>
    <row r="18" spans="2:31" s="57" customFormat="1" ht="5.25" customHeight="1" x14ac:dyDescent="0.2">
      <c r="B18" s="10"/>
      <c r="C18" s="10"/>
      <c r="D18" s="56"/>
      <c r="E18" s="56"/>
      <c r="F18" s="56"/>
      <c r="G18" s="56"/>
      <c r="H18" s="56"/>
      <c r="I18" s="56"/>
      <c r="J18" s="56"/>
      <c r="K18" s="56"/>
      <c r="L18" s="56"/>
      <c r="M18" s="56"/>
      <c r="N18" s="56"/>
      <c r="O18" s="56"/>
      <c r="P18" s="56"/>
      <c r="R18" s="11"/>
      <c r="U18" s="11"/>
    </row>
    <row r="19" spans="2:31" ht="22.5" customHeight="1" x14ac:dyDescent="0.2">
      <c r="B19" s="141" t="s">
        <v>105</v>
      </c>
      <c r="C19" s="141"/>
      <c r="D19" s="54" t="s">
        <v>1</v>
      </c>
      <c r="E19" s="140" t="s">
        <v>159</v>
      </c>
      <c r="F19" s="140"/>
      <c r="G19" s="140"/>
      <c r="H19" s="140"/>
      <c r="I19" s="140"/>
      <c r="J19" s="140"/>
      <c r="K19" s="140"/>
      <c r="L19" s="140"/>
      <c r="M19" s="140"/>
      <c r="N19" s="140"/>
      <c r="O19" s="140"/>
      <c r="P19" s="140"/>
      <c r="AE19" s="1"/>
    </row>
    <row r="20" spans="2:31" s="57" customFormat="1" ht="21" customHeight="1" x14ac:dyDescent="0.2">
      <c r="B20" s="142"/>
      <c r="C20" s="142"/>
      <c r="D20" s="55" t="s">
        <v>108</v>
      </c>
      <c r="E20" s="140"/>
      <c r="F20" s="140"/>
      <c r="G20" s="140"/>
      <c r="H20" s="140"/>
      <c r="I20" s="140"/>
      <c r="J20" s="140"/>
      <c r="K20" s="140"/>
      <c r="L20" s="140"/>
      <c r="M20" s="140"/>
      <c r="N20" s="140"/>
      <c r="O20" s="140"/>
      <c r="P20" s="140"/>
      <c r="R20" s="11"/>
      <c r="U20" s="11"/>
    </row>
    <row r="21" spans="2:31" s="57" customFormat="1" ht="5.25" customHeight="1" x14ac:dyDescent="0.2">
      <c r="B21" s="10"/>
      <c r="C21" s="10"/>
      <c r="D21" s="56"/>
      <c r="E21" s="56"/>
      <c r="F21" s="56"/>
      <c r="G21" s="56"/>
      <c r="H21" s="56"/>
      <c r="I21" s="56"/>
      <c r="J21" s="56"/>
      <c r="K21" s="56"/>
      <c r="L21" s="56"/>
      <c r="M21" s="56"/>
      <c r="N21" s="56"/>
      <c r="O21" s="56"/>
      <c r="P21" s="56"/>
      <c r="R21" s="11"/>
      <c r="U21" s="11"/>
    </row>
    <row r="22" spans="2:31" ht="22.5" customHeight="1" x14ac:dyDescent="0.2">
      <c r="B22" s="141" t="s">
        <v>105</v>
      </c>
      <c r="C22" s="141"/>
      <c r="D22" s="54" t="s">
        <v>1</v>
      </c>
      <c r="E22" s="140" t="s">
        <v>160</v>
      </c>
      <c r="F22" s="140"/>
      <c r="G22" s="140"/>
      <c r="H22" s="140"/>
      <c r="I22" s="140"/>
      <c r="J22" s="140"/>
      <c r="K22" s="140"/>
      <c r="L22" s="140"/>
      <c r="M22" s="140"/>
      <c r="N22" s="140"/>
      <c r="O22" s="140"/>
      <c r="P22" s="140"/>
      <c r="AE22" s="1"/>
    </row>
    <row r="23" spans="2:31" s="57" customFormat="1" ht="21" customHeight="1" x14ac:dyDescent="0.2">
      <c r="B23" s="142"/>
      <c r="C23" s="142"/>
      <c r="D23" s="55" t="s">
        <v>108</v>
      </c>
      <c r="E23" s="140"/>
      <c r="F23" s="140"/>
      <c r="G23" s="140"/>
      <c r="H23" s="140"/>
      <c r="I23" s="140"/>
      <c r="J23" s="140"/>
      <c r="K23" s="140"/>
      <c r="L23" s="140"/>
      <c r="M23" s="140"/>
      <c r="N23" s="140"/>
      <c r="O23" s="140"/>
      <c r="P23" s="140"/>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5"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9"/>
      <c r="C2" s="130"/>
      <c r="D2" s="159" t="s">
        <v>123</v>
      </c>
      <c r="E2" s="160"/>
      <c r="F2" s="160"/>
      <c r="G2" s="160"/>
      <c r="H2" s="161"/>
      <c r="I2" s="70" t="str">
        <f>Proyecto!K2</f>
        <v>Codigo: GC-F-015</v>
      </c>
      <c r="J2" s="24"/>
      <c r="K2" s="24"/>
      <c r="L2" s="24"/>
      <c r="M2" s="69"/>
      <c r="N2" s="69"/>
      <c r="T2" s="16"/>
    </row>
    <row r="3" spans="2:24" s="21" customFormat="1" ht="23.25" customHeight="1" thickBot="1" x14ac:dyDescent="0.25">
      <c r="B3" s="125"/>
      <c r="C3" s="126"/>
      <c r="D3" s="159" t="s">
        <v>125</v>
      </c>
      <c r="E3" s="160"/>
      <c r="F3" s="160"/>
      <c r="G3" s="160"/>
      <c r="H3" s="161"/>
      <c r="I3" s="71" t="str">
        <f>Proyecto!K3</f>
        <v>Fecha: 17 de septiembre de 2014</v>
      </c>
      <c r="J3" s="24"/>
      <c r="K3" s="24"/>
      <c r="L3" s="24"/>
      <c r="M3" s="69"/>
      <c r="N3" s="69"/>
      <c r="T3" s="16"/>
    </row>
    <row r="4" spans="2:24" s="21" customFormat="1" ht="24" customHeight="1" thickBot="1" x14ac:dyDescent="0.25">
      <c r="B4" s="125"/>
      <c r="C4" s="126"/>
      <c r="D4" s="159" t="s">
        <v>126</v>
      </c>
      <c r="E4" s="160"/>
      <c r="F4" s="160"/>
      <c r="G4" s="160"/>
      <c r="H4" s="161"/>
      <c r="I4" s="71" t="str">
        <f>Proyecto!K4</f>
        <v>Version 001</v>
      </c>
      <c r="J4" s="24"/>
      <c r="K4" s="24"/>
      <c r="L4" s="24"/>
      <c r="M4" s="69"/>
      <c r="N4" s="69"/>
      <c r="T4" s="16"/>
    </row>
    <row r="5" spans="2:24" s="21" customFormat="1" ht="22.5" customHeight="1" thickBot="1" x14ac:dyDescent="0.25">
      <c r="B5" s="127"/>
      <c r="C5" s="128"/>
      <c r="D5" s="162" t="s">
        <v>128</v>
      </c>
      <c r="E5" s="163"/>
      <c r="F5" s="163"/>
      <c r="G5" s="163"/>
      <c r="H5" s="164"/>
      <c r="I5" s="72" t="s">
        <v>129</v>
      </c>
      <c r="J5" s="24"/>
      <c r="K5" s="24"/>
      <c r="L5" s="24"/>
      <c r="M5" s="69"/>
      <c r="N5" s="69"/>
      <c r="T5" s="16"/>
    </row>
    <row r="6" spans="2:24" ht="5.25" customHeight="1" x14ac:dyDescent="0.2">
      <c r="B6" s="20"/>
      <c r="C6" s="20"/>
      <c r="D6" s="20"/>
      <c r="E6" s="20"/>
      <c r="F6" s="20"/>
      <c r="G6" s="49"/>
      <c r="H6" s="20"/>
      <c r="I6" s="20"/>
    </row>
    <row r="7" spans="2:24" ht="29.25" customHeight="1" x14ac:dyDescent="0.2">
      <c r="B7" s="117" t="s">
        <v>0</v>
      </c>
      <c r="C7" s="117"/>
      <c r="D7" s="118" t="str">
        <f>Proyecto!$E$7</f>
        <v>Portal de Información Empresarial</v>
      </c>
      <c r="E7" s="118"/>
      <c r="F7" s="118"/>
      <c r="G7" s="118"/>
      <c r="H7" s="118"/>
      <c r="I7" s="118"/>
      <c r="X7" s="1"/>
    </row>
    <row r="8" spans="2:24" s="21" customFormat="1" ht="10.5" customHeight="1" x14ac:dyDescent="0.2">
      <c r="B8" s="10"/>
      <c r="C8" s="10"/>
      <c r="D8" s="6"/>
      <c r="E8" s="6"/>
      <c r="F8" s="6"/>
      <c r="G8" s="6"/>
      <c r="H8" s="6"/>
      <c r="I8" s="6"/>
      <c r="N8" s="24"/>
    </row>
    <row r="9" spans="2:24" ht="18.75" customHeight="1" x14ac:dyDescent="0.2">
      <c r="B9" s="167" t="s">
        <v>111</v>
      </c>
      <c r="C9" s="167"/>
      <c r="D9" s="167"/>
      <c r="E9" s="167"/>
      <c r="F9" s="167"/>
      <c r="G9" s="167"/>
      <c r="H9" s="167"/>
      <c r="I9" s="167"/>
      <c r="X9" s="1"/>
    </row>
    <row r="10" spans="2:24" ht="28.5" customHeight="1" x14ac:dyDescent="0.2">
      <c r="B10" s="165" t="s">
        <v>26</v>
      </c>
      <c r="C10" s="165"/>
      <c r="D10" s="166" t="s">
        <v>161</v>
      </c>
      <c r="E10" s="166"/>
      <c r="F10" s="166"/>
      <c r="G10" s="166"/>
      <c r="H10" s="166"/>
      <c r="I10" s="166"/>
      <c r="X10" s="1"/>
    </row>
    <row r="11" spans="2:24" ht="22.5" customHeight="1" x14ac:dyDescent="0.2">
      <c r="B11" s="165" t="s">
        <v>1</v>
      </c>
      <c r="C11" s="165"/>
      <c r="D11" s="165" t="s">
        <v>2</v>
      </c>
      <c r="E11" s="165"/>
      <c r="F11" s="34" t="s">
        <v>3</v>
      </c>
      <c r="G11" s="50" t="s">
        <v>109</v>
      </c>
      <c r="H11" s="50" t="s">
        <v>4</v>
      </c>
      <c r="I11" s="50" t="s">
        <v>110</v>
      </c>
      <c r="X11" s="1"/>
    </row>
    <row r="12" spans="2:24" ht="25.5" customHeight="1" x14ac:dyDescent="0.2">
      <c r="B12" s="166" t="s">
        <v>53</v>
      </c>
      <c r="C12" s="166"/>
      <c r="D12" s="166" t="s">
        <v>162</v>
      </c>
      <c r="E12" s="166"/>
      <c r="F12" s="31">
        <v>1000</v>
      </c>
      <c r="G12" s="51" t="s">
        <v>119</v>
      </c>
      <c r="H12" s="51" t="s">
        <v>52</v>
      </c>
      <c r="I12" s="51" t="s">
        <v>163</v>
      </c>
      <c r="X12" s="1"/>
    </row>
    <row r="13" spans="2:24" ht="24.75" customHeight="1" x14ac:dyDescent="0.2">
      <c r="B13" s="165" t="s">
        <v>5</v>
      </c>
      <c r="C13" s="165"/>
      <c r="D13" s="166" t="s">
        <v>164</v>
      </c>
      <c r="E13" s="166"/>
      <c r="F13" s="166"/>
      <c r="G13" s="166"/>
      <c r="H13" s="166"/>
      <c r="I13" s="166"/>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62" t="s">
        <v>123</v>
      </c>
      <c r="D2" s="163"/>
      <c r="E2" s="163"/>
      <c r="F2" s="164"/>
      <c r="G2" s="70" t="str">
        <f>Proyecto!K2</f>
        <v>Codigo: GC-F-015</v>
      </c>
      <c r="H2" s="11"/>
      <c r="I2" s="11"/>
      <c r="J2" s="15"/>
      <c r="T2" s="16"/>
    </row>
    <row r="3" spans="2:22" s="12" customFormat="1" ht="23.25" customHeight="1" thickBot="1" x14ac:dyDescent="0.25">
      <c r="B3" s="74"/>
      <c r="C3" s="162" t="s">
        <v>125</v>
      </c>
      <c r="D3" s="163"/>
      <c r="E3" s="163"/>
      <c r="F3" s="164"/>
      <c r="G3" s="71" t="str">
        <f>Proyecto!K3</f>
        <v>Fecha: 17 de septiembre de 2014</v>
      </c>
      <c r="H3" s="11"/>
      <c r="I3" s="11"/>
      <c r="J3" s="15"/>
      <c r="T3" s="16"/>
    </row>
    <row r="4" spans="2:22" s="12" customFormat="1" ht="24" customHeight="1" thickBot="1" x14ac:dyDescent="0.25">
      <c r="B4" s="74"/>
      <c r="C4" s="162" t="s">
        <v>126</v>
      </c>
      <c r="D4" s="163"/>
      <c r="E4" s="163"/>
      <c r="F4" s="164"/>
      <c r="G4" s="71" t="str">
        <f>Proyecto!K4</f>
        <v>Version 001</v>
      </c>
      <c r="J4" s="15"/>
      <c r="T4" s="16"/>
    </row>
    <row r="5" spans="2:22" s="12" customFormat="1" ht="22.5" customHeight="1" thickBot="1" x14ac:dyDescent="0.25">
      <c r="B5" s="75"/>
      <c r="C5" s="162" t="s">
        <v>128</v>
      </c>
      <c r="D5" s="163"/>
      <c r="E5" s="163"/>
      <c r="F5" s="164"/>
      <c r="G5" s="72" t="s">
        <v>129</v>
      </c>
      <c r="J5" s="11"/>
      <c r="T5" s="16"/>
    </row>
    <row r="6" spans="2:22" ht="5.25" customHeight="1" x14ac:dyDescent="0.2">
      <c r="B6" s="5"/>
      <c r="C6" s="20"/>
      <c r="D6" s="5"/>
      <c r="E6" s="5"/>
      <c r="F6" s="5"/>
      <c r="G6" s="5"/>
    </row>
    <row r="7" spans="2:22" ht="29.25" customHeight="1" x14ac:dyDescent="0.2">
      <c r="B7" s="40" t="s">
        <v>0</v>
      </c>
      <c r="C7" s="118" t="str">
        <f>Proyecto!$E$7</f>
        <v>Portal de Información Empresarial</v>
      </c>
      <c r="D7" s="118"/>
      <c r="E7" s="118"/>
      <c r="F7" s="118"/>
      <c r="G7" s="118"/>
      <c r="V7" s="1"/>
    </row>
    <row r="9" spans="2:22" ht="18" customHeight="1" x14ac:dyDescent="0.2">
      <c r="B9" s="167" t="s">
        <v>42</v>
      </c>
      <c r="C9" s="167"/>
      <c r="D9" s="167"/>
      <c r="E9" s="167"/>
      <c r="F9" s="167"/>
      <c r="G9" s="167"/>
    </row>
    <row r="10" spans="2:22" customFormat="1" ht="15" customHeight="1" x14ac:dyDescent="0.2"/>
    <row r="11" spans="2:22" ht="20.25" customHeight="1" x14ac:dyDescent="0.2">
      <c r="B11" s="34" t="s">
        <v>74</v>
      </c>
      <c r="C11" s="34" t="s">
        <v>6</v>
      </c>
      <c r="D11" s="34" t="s">
        <v>14</v>
      </c>
      <c r="E11" s="34" t="s">
        <v>41</v>
      </c>
      <c r="F11" s="167" t="s">
        <v>15</v>
      </c>
      <c r="G11" s="167"/>
    </row>
    <row r="12" spans="2:22" ht="84" x14ac:dyDescent="0.2">
      <c r="B12" s="33" t="s">
        <v>59</v>
      </c>
      <c r="C12" s="33" t="s">
        <v>131</v>
      </c>
      <c r="D12" s="32" t="s">
        <v>62</v>
      </c>
      <c r="E12" s="22" t="s">
        <v>95</v>
      </c>
      <c r="F12" s="168" t="s">
        <v>132</v>
      </c>
      <c r="G12" s="168"/>
    </row>
    <row r="13" spans="2:22" ht="144" x14ac:dyDescent="0.2">
      <c r="B13" s="33" t="s">
        <v>60</v>
      </c>
      <c r="C13" s="33" t="s">
        <v>164</v>
      </c>
      <c r="D13" s="32" t="s">
        <v>63</v>
      </c>
      <c r="E13" s="22" t="s">
        <v>95</v>
      </c>
      <c r="F13" s="168" t="s">
        <v>165</v>
      </c>
      <c r="G13" s="168"/>
    </row>
    <row r="14" spans="2:22" ht="84" x14ac:dyDescent="0.2">
      <c r="B14" s="33" t="s">
        <v>61</v>
      </c>
      <c r="C14" s="33" t="s">
        <v>166</v>
      </c>
      <c r="D14" s="32" t="s">
        <v>64</v>
      </c>
      <c r="E14" s="22" t="s">
        <v>95</v>
      </c>
      <c r="F14" s="168" t="s">
        <v>133</v>
      </c>
      <c r="G14" s="168"/>
    </row>
    <row r="15" spans="2:22" ht="18" customHeight="1" x14ac:dyDescent="0.2">
      <c r="B15" s="33"/>
      <c r="C15" s="33"/>
      <c r="D15" s="33"/>
      <c r="E15" s="22"/>
      <c r="F15" s="168"/>
      <c r="G15" s="168"/>
    </row>
    <row r="16" spans="2:22" ht="18" customHeight="1" x14ac:dyDescent="0.2">
      <c r="B16" s="33"/>
      <c r="C16" s="33"/>
      <c r="D16" s="33"/>
      <c r="E16" s="22"/>
      <c r="F16" s="168"/>
      <c r="G16" s="168"/>
    </row>
    <row r="17" spans="2:7" ht="18" customHeight="1" x14ac:dyDescent="0.2">
      <c r="B17" s="33"/>
      <c r="C17" s="33"/>
      <c r="D17" s="33"/>
      <c r="E17" s="22"/>
      <c r="F17" s="168"/>
      <c r="G17" s="168"/>
    </row>
    <row r="18" spans="2:7" ht="18" customHeight="1" x14ac:dyDescent="0.2">
      <c r="B18" s="33"/>
      <c r="C18" s="33"/>
      <c r="D18" s="33"/>
      <c r="E18" s="22"/>
      <c r="F18" s="168"/>
      <c r="G18" s="168"/>
    </row>
    <row r="19" spans="2:7" ht="18" customHeight="1" x14ac:dyDescent="0.2">
      <c r="B19" s="33"/>
      <c r="C19" s="33"/>
      <c r="D19" s="33"/>
      <c r="E19" s="22"/>
      <c r="F19" s="168"/>
      <c r="G19" s="168"/>
    </row>
    <row r="20" spans="2:7" ht="18" customHeight="1" x14ac:dyDescent="0.2">
      <c r="B20" s="33"/>
      <c r="C20" s="33"/>
      <c r="D20" s="33"/>
      <c r="E20" s="22"/>
      <c r="F20" s="168"/>
      <c r="G20" s="168"/>
    </row>
    <row r="21" spans="2:7" ht="18" customHeight="1" x14ac:dyDescent="0.2">
      <c r="B21" s="33"/>
      <c r="C21" s="33"/>
      <c r="D21" s="33"/>
      <c r="E21" s="22"/>
      <c r="F21" s="168"/>
      <c r="G21" s="168"/>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20.7109375" style="76" customWidth="1"/>
    <col min="7" max="7" width="27.140625" style="76" customWidth="1"/>
    <col min="8" max="8" width="15" style="76" customWidth="1"/>
    <col min="9" max="16384" width="11.42578125" style="76"/>
  </cols>
  <sheetData>
    <row r="1" spans="2:8" ht="13.5" thickBot="1" x14ac:dyDescent="0.25"/>
    <row r="2" spans="2:8" ht="18" customHeight="1" thickBot="1" x14ac:dyDescent="0.25">
      <c r="B2" s="81"/>
      <c r="C2" s="180" t="s">
        <v>123</v>
      </c>
      <c r="D2" s="181"/>
      <c r="E2" s="181"/>
      <c r="F2" s="181"/>
      <c r="G2" s="174" t="str">
        <f>Proyecto!K2</f>
        <v>Codigo: GC-F-015</v>
      </c>
      <c r="H2" s="175"/>
    </row>
    <row r="3" spans="2:8" ht="19.5" customHeight="1" thickBot="1" x14ac:dyDescent="0.25">
      <c r="B3" s="83"/>
      <c r="C3" s="180" t="s">
        <v>125</v>
      </c>
      <c r="D3" s="181"/>
      <c r="E3" s="181"/>
      <c r="F3" s="181"/>
      <c r="G3" s="176" t="str">
        <f>Proyecto!K3</f>
        <v>Fecha: 17 de septiembre de 2014</v>
      </c>
      <c r="H3" s="177"/>
    </row>
    <row r="4" spans="2:8" ht="19.5" customHeight="1" thickBot="1" x14ac:dyDescent="0.25">
      <c r="B4" s="83"/>
      <c r="C4" s="180" t="s">
        <v>126</v>
      </c>
      <c r="D4" s="181"/>
      <c r="E4" s="181"/>
      <c r="F4" s="181"/>
      <c r="G4" s="178" t="str">
        <f>Proyecto!K4</f>
        <v>Version 001</v>
      </c>
      <c r="H4" s="179"/>
    </row>
    <row r="5" spans="2:8" ht="21.75" customHeight="1" thickBot="1" x14ac:dyDescent="0.25">
      <c r="B5" s="85"/>
      <c r="C5" s="180" t="s">
        <v>128</v>
      </c>
      <c r="D5" s="181"/>
      <c r="E5" s="181"/>
      <c r="F5" s="181"/>
      <c r="G5" s="176" t="s">
        <v>129</v>
      </c>
      <c r="H5" s="177"/>
    </row>
    <row r="6" spans="2:8" ht="21" customHeight="1" x14ac:dyDescent="0.2"/>
    <row r="7" spans="2:8" ht="22.5" customHeight="1" x14ac:dyDescent="0.2">
      <c r="B7" s="169" t="s">
        <v>76</v>
      </c>
      <c r="C7" s="170"/>
      <c r="D7" s="170"/>
      <c r="E7" s="170"/>
      <c r="F7" s="170"/>
      <c r="G7" s="170"/>
      <c r="H7" s="170"/>
    </row>
    <row r="8" spans="2:8" ht="45" customHeight="1" x14ac:dyDescent="0.2">
      <c r="B8" s="171"/>
      <c r="C8" s="171"/>
      <c r="D8" s="171"/>
      <c r="E8" s="171"/>
      <c r="F8" s="171"/>
      <c r="G8" s="171"/>
      <c r="H8" s="171"/>
    </row>
    <row r="9" spans="2:8" x14ac:dyDescent="0.2">
      <c r="B9" s="77"/>
    </row>
    <row r="11" spans="2:8" ht="22.5" customHeight="1" x14ac:dyDescent="0.2">
      <c r="B11" s="172" t="s">
        <v>73</v>
      </c>
      <c r="C11" s="173"/>
      <c r="E11" s="169" t="s">
        <v>75</v>
      </c>
      <c r="F11" s="170"/>
      <c r="G11" s="170"/>
      <c r="H11" s="170"/>
    </row>
    <row r="13" spans="2:8" ht="20.25" customHeight="1" x14ac:dyDescent="0.2">
      <c r="B13" s="41" t="s">
        <v>6</v>
      </c>
      <c r="C13" s="41" t="s">
        <v>74</v>
      </c>
      <c r="D13" s="78"/>
      <c r="E13" s="41" t="s">
        <v>6</v>
      </c>
      <c r="F13" s="41" t="s">
        <v>74</v>
      </c>
      <c r="G13" s="41" t="s">
        <v>72</v>
      </c>
      <c r="H13" s="41" t="s">
        <v>90</v>
      </c>
    </row>
    <row r="14" spans="2:8" x14ac:dyDescent="0.2">
      <c r="B14" s="100" t="s">
        <v>134</v>
      </c>
      <c r="C14" s="98" t="s">
        <v>59</v>
      </c>
      <c r="E14" s="99"/>
      <c r="F14" s="99"/>
      <c r="G14" s="102"/>
      <c r="H14" s="79"/>
    </row>
    <row r="15" spans="2:8" ht="21.95" customHeight="1" x14ac:dyDescent="0.2">
      <c r="B15" s="100" t="s">
        <v>167</v>
      </c>
      <c r="C15" s="98" t="s">
        <v>60</v>
      </c>
      <c r="E15" s="79"/>
      <c r="F15" s="79"/>
      <c r="G15" s="79"/>
      <c r="H15" s="79"/>
    </row>
    <row r="16" spans="2:8" ht="21.95" customHeight="1" x14ac:dyDescent="0.2">
      <c r="B16" s="100" t="s">
        <v>166</v>
      </c>
      <c r="C16" s="98" t="s">
        <v>61</v>
      </c>
      <c r="E16" s="79"/>
      <c r="F16" s="79"/>
      <c r="G16" s="79"/>
      <c r="H16" s="79"/>
    </row>
    <row r="17" spans="2:8" ht="21.95" customHeight="1" x14ac:dyDescent="0.2">
      <c r="B17" s="101"/>
      <c r="C17" s="98"/>
      <c r="E17" s="79"/>
      <c r="F17" s="79"/>
      <c r="G17" s="79"/>
      <c r="H17" s="79"/>
    </row>
    <row r="18" spans="2:8" ht="21.95" customHeight="1" x14ac:dyDescent="0.2">
      <c r="B18" s="79"/>
      <c r="C18" s="79"/>
      <c r="E18" s="79"/>
      <c r="F18" s="79"/>
      <c r="G18" s="79"/>
      <c r="H18" s="79"/>
    </row>
    <row r="19" spans="2:8" ht="21.95" customHeight="1" x14ac:dyDescent="0.2">
      <c r="B19" s="79"/>
      <c r="C19" s="79"/>
      <c r="E19" s="79"/>
      <c r="F19" s="79"/>
      <c r="G19" s="79"/>
      <c r="H19" s="79"/>
    </row>
    <row r="20" spans="2:8" ht="21.95" customHeight="1" x14ac:dyDescent="0.2">
      <c r="B20" s="79"/>
      <c r="C20" s="79"/>
      <c r="D20" s="80"/>
      <c r="E20" s="79"/>
      <c r="F20" s="79"/>
      <c r="G20" s="79"/>
      <c r="H20" s="79"/>
    </row>
    <row r="21" spans="2:8" ht="21.95" customHeight="1" x14ac:dyDescent="0.2">
      <c r="B21" s="79"/>
      <c r="C21" s="79"/>
      <c r="E21" s="79"/>
      <c r="F21" s="79"/>
      <c r="G21" s="79"/>
      <c r="H21" s="79"/>
    </row>
    <row r="22" spans="2:8" ht="21.95" customHeight="1" x14ac:dyDescent="0.2">
      <c r="B22" s="79"/>
      <c r="C22" s="79"/>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80" t="s">
        <v>123</v>
      </c>
      <c r="D2" s="181"/>
      <c r="E2" s="181"/>
      <c r="F2" s="181"/>
      <c r="G2" s="174" t="str">
        <f>Proyecto!K2</f>
        <v>Codigo: GC-F-015</v>
      </c>
      <c r="H2" s="182"/>
      <c r="I2" s="182"/>
      <c r="J2" s="182"/>
      <c r="K2" s="182"/>
      <c r="L2" s="175"/>
      <c r="U2" s="16"/>
    </row>
    <row r="3" spans="1:21" s="18" customFormat="1" ht="23.25" customHeight="1" thickBot="1" x14ac:dyDescent="0.25">
      <c r="B3" s="83"/>
      <c r="C3" s="180" t="s">
        <v>125</v>
      </c>
      <c r="D3" s="181"/>
      <c r="E3" s="181"/>
      <c r="F3" s="181"/>
      <c r="G3" s="176" t="str">
        <f>Proyecto!K3</f>
        <v>Fecha: 17 de septiembre de 2014</v>
      </c>
      <c r="H3" s="183"/>
      <c r="I3" s="183"/>
      <c r="J3" s="183"/>
      <c r="K3" s="183"/>
      <c r="L3" s="177"/>
      <c r="U3" s="16"/>
    </row>
    <row r="4" spans="1:21" s="18" customFormat="1" ht="24" customHeight="1" thickBot="1" x14ac:dyDescent="0.25">
      <c r="B4" s="83"/>
      <c r="C4" s="180" t="s">
        <v>126</v>
      </c>
      <c r="D4" s="181"/>
      <c r="E4" s="181"/>
      <c r="F4" s="181"/>
      <c r="G4" s="178" t="str">
        <f>Proyecto!K4</f>
        <v>Version 001</v>
      </c>
      <c r="H4" s="184"/>
      <c r="I4" s="184"/>
      <c r="J4" s="184"/>
      <c r="K4" s="184"/>
      <c r="L4" s="179"/>
      <c r="U4" s="16"/>
    </row>
    <row r="5" spans="1:21" s="18" customFormat="1" ht="22.5" customHeight="1" thickBot="1" x14ac:dyDescent="0.25">
      <c r="B5" s="85"/>
      <c r="C5" s="180" t="s">
        <v>128</v>
      </c>
      <c r="D5" s="181"/>
      <c r="E5" s="181"/>
      <c r="F5" s="181"/>
      <c r="G5" s="176" t="s">
        <v>129</v>
      </c>
      <c r="H5" s="183"/>
      <c r="I5" s="183"/>
      <c r="J5" s="183"/>
      <c r="K5" s="183"/>
      <c r="L5" s="177"/>
      <c r="U5" s="16"/>
    </row>
    <row r="6" spans="1:21" ht="5.25" customHeight="1" x14ac:dyDescent="0.2">
      <c r="A6" s="7" t="str">
        <f>Proyecto!$E$7</f>
        <v>Portal de Información Empresarial</v>
      </c>
      <c r="B6" s="17"/>
      <c r="C6" s="17"/>
      <c r="D6" s="17"/>
      <c r="E6" s="17"/>
      <c r="F6" s="17"/>
    </row>
    <row r="7" spans="1:21" ht="29.25" customHeight="1" x14ac:dyDescent="0.2">
      <c r="B7" s="40" t="s">
        <v>0</v>
      </c>
      <c r="C7" s="118" t="str">
        <f>Proyecto!$E$7</f>
        <v>Portal de Información Empresarial</v>
      </c>
      <c r="D7" s="118"/>
      <c r="E7" s="118"/>
      <c r="F7" s="118"/>
      <c r="U7" s="1"/>
    </row>
    <row r="8" spans="1:21" x14ac:dyDescent="0.2">
      <c r="B8" s="18"/>
    </row>
    <row r="10" spans="1:21" ht="18" customHeight="1" x14ac:dyDescent="0.2">
      <c r="B10" s="40" t="s">
        <v>87</v>
      </c>
      <c r="C10" s="23" t="s">
        <v>168</v>
      </c>
    </row>
    <row r="11" spans="1:21" ht="6" customHeight="1" x14ac:dyDescent="0.2"/>
    <row r="12" spans="1:21" ht="18" customHeight="1" x14ac:dyDescent="0.2">
      <c r="B12" s="40" t="s">
        <v>46</v>
      </c>
      <c r="C12" s="23" t="s">
        <v>168</v>
      </c>
    </row>
    <row r="13" spans="1:21" ht="6" customHeight="1" x14ac:dyDescent="0.2"/>
    <row r="14" spans="1:21" ht="18" customHeight="1" x14ac:dyDescent="0.2">
      <c r="B14" s="40" t="s">
        <v>47</v>
      </c>
      <c r="C14" s="23" t="s">
        <v>168</v>
      </c>
    </row>
    <row r="15" spans="1:21" ht="6" customHeight="1" x14ac:dyDescent="0.2"/>
    <row r="16" spans="1:21" ht="18" customHeight="1" x14ac:dyDescent="0.2">
      <c r="B16" s="40" t="s">
        <v>43</v>
      </c>
      <c r="C16" s="23" t="s">
        <v>168</v>
      </c>
    </row>
    <row r="17" spans="2:3" ht="6" customHeight="1" x14ac:dyDescent="0.2"/>
    <row r="18" spans="2:3" ht="18" customHeight="1" x14ac:dyDescent="0.2">
      <c r="B18" s="40" t="s">
        <v>44</v>
      </c>
      <c r="C18" s="23" t="s">
        <v>168</v>
      </c>
    </row>
    <row r="19" spans="2:3" ht="6" customHeight="1" x14ac:dyDescent="0.2"/>
    <row r="20" spans="2:3" ht="18" customHeight="1" x14ac:dyDescent="0.2">
      <c r="B20" s="40" t="s">
        <v>45</v>
      </c>
      <c r="C20" s="23" t="s">
        <v>168</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7"/>
      <c r="C2" s="198"/>
      <c r="D2" s="188" t="s">
        <v>123</v>
      </c>
      <c r="E2" s="189"/>
      <c r="F2" s="189"/>
      <c r="G2" s="190"/>
      <c r="H2" s="82" t="str">
        <f>Proyecto!K2</f>
        <v>Codigo: GC-F-015</v>
      </c>
      <c r="P2" s="16"/>
    </row>
    <row r="3" spans="2:16" s="12" customFormat="1" ht="23.25" customHeight="1" thickBot="1" x14ac:dyDescent="0.25">
      <c r="B3" s="199"/>
      <c r="C3" s="187"/>
      <c r="D3" s="191" t="s">
        <v>125</v>
      </c>
      <c r="E3" s="192"/>
      <c r="F3" s="192"/>
      <c r="G3" s="193"/>
      <c r="H3" s="86" t="str">
        <f>Proyecto!K3</f>
        <v>Fecha: 17 de septiembre de 2014</v>
      </c>
      <c r="P3" s="16"/>
    </row>
    <row r="4" spans="2:16" s="12" customFormat="1" ht="24" customHeight="1" thickBot="1" x14ac:dyDescent="0.25">
      <c r="B4" s="199"/>
      <c r="C4" s="187"/>
      <c r="D4" s="194" t="s">
        <v>126</v>
      </c>
      <c r="E4" s="195"/>
      <c r="F4" s="195"/>
      <c r="G4" s="196"/>
      <c r="H4" s="84" t="str">
        <f>Proyecto!K4</f>
        <v>Version 001</v>
      </c>
      <c r="P4" s="16"/>
    </row>
    <row r="5" spans="2:16" s="12" customFormat="1" ht="22.5" customHeight="1" thickBot="1" x14ac:dyDescent="0.25">
      <c r="B5" s="200"/>
      <c r="C5" s="201"/>
      <c r="D5" s="191" t="s">
        <v>128</v>
      </c>
      <c r="E5" s="192"/>
      <c r="F5" s="192"/>
      <c r="G5" s="193"/>
      <c r="H5" s="86" t="s">
        <v>129</v>
      </c>
      <c r="P5" s="16"/>
    </row>
    <row r="6" spans="2:16" ht="5.25" customHeight="1" x14ac:dyDescent="0.2">
      <c r="B6" s="5"/>
      <c r="C6" s="5"/>
      <c r="D6" s="5"/>
      <c r="E6" s="5"/>
      <c r="F6" s="20"/>
      <c r="G6" s="5"/>
      <c r="H6" s="5"/>
    </row>
    <row r="7" spans="2:16" ht="29.25" customHeight="1" x14ac:dyDescent="0.2">
      <c r="B7" s="117" t="s">
        <v>0</v>
      </c>
      <c r="C7" s="117"/>
      <c r="D7" s="118" t="str">
        <f>Proyecto!$E$7</f>
        <v>Portal de Información Empresarial</v>
      </c>
      <c r="E7" s="118"/>
      <c r="F7" s="118"/>
      <c r="G7" s="118"/>
      <c r="H7" s="118"/>
      <c r="P7" s="1"/>
    </row>
    <row r="8" spans="2:16" customFormat="1" ht="19.5" customHeight="1" x14ac:dyDescent="0.2"/>
    <row r="9" spans="2:16" ht="30" customHeight="1" x14ac:dyDescent="0.2">
      <c r="B9" s="185" t="s">
        <v>36</v>
      </c>
      <c r="C9" s="186"/>
      <c r="D9" s="186"/>
      <c r="E9" s="186"/>
      <c r="F9" s="186"/>
      <c r="G9" s="186"/>
      <c r="H9" s="186"/>
    </row>
    <row r="10" spans="2:16" ht="9.75" customHeight="1" x14ac:dyDescent="0.2">
      <c r="B10" s="187"/>
      <c r="C10" s="187"/>
      <c r="D10" s="187"/>
      <c r="E10" s="187"/>
      <c r="F10" s="187"/>
      <c r="G10" s="187"/>
      <c r="H10" s="187"/>
      <c r="P10" s="1"/>
    </row>
    <row r="11" spans="2:16" ht="25.5" customHeight="1" x14ac:dyDescent="0.2">
      <c r="B11" s="165" t="s">
        <v>6</v>
      </c>
      <c r="C11" s="165"/>
      <c r="D11" s="34" t="s">
        <v>7</v>
      </c>
      <c r="E11" s="36" t="s">
        <v>70</v>
      </c>
      <c r="F11" s="34" t="s">
        <v>11</v>
      </c>
      <c r="G11" s="34" t="s">
        <v>97</v>
      </c>
      <c r="H11" s="34" t="s">
        <v>8</v>
      </c>
      <c r="P11" s="1"/>
    </row>
    <row r="12" spans="2:16" ht="21.95" customHeight="1" x14ac:dyDescent="0.2">
      <c r="B12" s="140" t="s">
        <v>141</v>
      </c>
      <c r="C12" s="140"/>
      <c r="D12" s="37" t="s">
        <v>136</v>
      </c>
      <c r="E12" s="38"/>
      <c r="F12" s="38"/>
      <c r="G12" s="55" t="s">
        <v>95</v>
      </c>
      <c r="H12" s="31" t="s">
        <v>67</v>
      </c>
      <c r="P12" s="1"/>
    </row>
    <row r="13" spans="2:16" ht="21.95" customHeight="1" x14ac:dyDescent="0.2">
      <c r="B13" s="140" t="s">
        <v>137</v>
      </c>
      <c r="C13" s="140"/>
      <c r="D13" s="31" t="s">
        <v>138</v>
      </c>
      <c r="E13" s="31"/>
      <c r="F13" s="31"/>
      <c r="G13" s="31" t="s">
        <v>95</v>
      </c>
      <c r="H13" s="31" t="s">
        <v>67</v>
      </c>
      <c r="P13" s="1"/>
    </row>
    <row r="14" spans="2:16" ht="21.95" customHeight="1" x14ac:dyDescent="0.2">
      <c r="B14" s="140" t="s">
        <v>139</v>
      </c>
      <c r="C14" s="140"/>
      <c r="D14" s="98" t="s">
        <v>140</v>
      </c>
      <c r="E14" s="33"/>
      <c r="F14" s="33"/>
      <c r="G14" s="31" t="s">
        <v>95</v>
      </c>
      <c r="H14" s="31" t="s">
        <v>67</v>
      </c>
      <c r="P14" s="1"/>
    </row>
    <row r="15" spans="2:16" ht="21.95" customHeight="1" x14ac:dyDescent="0.2">
      <c r="B15" s="140" t="s">
        <v>167</v>
      </c>
      <c r="C15" s="140"/>
      <c r="D15" s="97" t="s">
        <v>164</v>
      </c>
      <c r="E15" s="31"/>
      <c r="F15" s="31"/>
      <c r="G15" s="31" t="s">
        <v>95</v>
      </c>
      <c r="H15" s="31" t="s">
        <v>67</v>
      </c>
      <c r="O15" s="2"/>
      <c r="P15" s="1"/>
    </row>
    <row r="16" spans="2:16" ht="21.95" customHeight="1" x14ac:dyDescent="0.2">
      <c r="B16" s="140"/>
      <c r="C16" s="140"/>
      <c r="D16" s="97"/>
      <c r="E16" s="97"/>
      <c r="F16" s="31"/>
      <c r="G16" s="31"/>
      <c r="H16" s="31"/>
      <c r="P16" s="1"/>
    </row>
    <row r="17" spans="2:16" ht="21.95" customHeight="1" x14ac:dyDescent="0.2">
      <c r="B17" s="140"/>
      <c r="C17" s="140"/>
      <c r="D17" s="31"/>
      <c r="E17" s="31"/>
      <c r="F17" s="31"/>
      <c r="G17" s="31"/>
      <c r="H17" s="31"/>
      <c r="O17" s="2"/>
      <c r="P17" s="1"/>
    </row>
    <row r="18" spans="2:16" ht="21.95" customHeight="1" x14ac:dyDescent="0.2">
      <c r="B18" s="140"/>
      <c r="C18" s="140"/>
      <c r="D18" s="31"/>
      <c r="E18" s="31"/>
      <c r="F18" s="31"/>
      <c r="G18" s="31"/>
      <c r="H18" s="31"/>
      <c r="O18" s="2"/>
      <c r="P18" s="1"/>
    </row>
  </sheetData>
  <mergeCells count="17">
    <mergeCell ref="D2:G2"/>
    <mergeCell ref="D3:G3"/>
    <mergeCell ref="D4:G4"/>
    <mergeCell ref="D5:G5"/>
    <mergeCell ref="B2:C5"/>
    <mergeCell ref="B7:C7"/>
    <mergeCell ref="D7:H7"/>
    <mergeCell ref="B9:H9"/>
    <mergeCell ref="B17:C17"/>
    <mergeCell ref="B18:C18"/>
    <mergeCell ref="B16:C16"/>
    <mergeCell ref="B15:C15"/>
    <mergeCell ref="B14:C14"/>
    <mergeCell ref="B11:C11"/>
    <mergeCell ref="B12:C12"/>
    <mergeCell ref="B10:H10"/>
    <mergeCell ref="B13:C13"/>
  </mergeCells>
  <conditionalFormatting sqref="D15:D18 D11:D12">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conditionalFormatting sqref="D13">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dataValidations count="1">
    <dataValidation type="whole" allowBlank="1" showInputMessage="1" showErrorMessage="1" sqref="E18:F18 F19:N65496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H12:H18</xm:sqref>
        </x14:dataValidation>
        <x14:dataValidation type="list" allowBlank="1" showInputMessage="1" showErrorMessage="1">
          <x14:formula1>
            <xm:f>'No tocar'!$I$5:$I$6</xm:f>
          </x14:formula1>
          <xm:sqref>G12:G18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80" t="s">
        <v>123</v>
      </c>
      <c r="D2" s="181"/>
      <c r="E2" s="181"/>
      <c r="F2" s="181"/>
      <c r="G2" s="88" t="str">
        <f>Proyecto!K2</f>
        <v>Codigo: GC-F-015</v>
      </c>
      <c r="H2" s="87"/>
      <c r="P2" s="16"/>
    </row>
    <row r="3" spans="2:16" s="12" customFormat="1" ht="23.25" customHeight="1" thickBot="1" x14ac:dyDescent="0.25">
      <c r="B3" s="83"/>
      <c r="C3" s="180" t="s">
        <v>125</v>
      </c>
      <c r="D3" s="181"/>
      <c r="E3" s="181"/>
      <c r="F3" s="181"/>
      <c r="G3" s="86" t="str">
        <f>Proyecto!K3</f>
        <v>Fecha: 17 de septiembre de 2014</v>
      </c>
      <c r="H3" s="87"/>
      <c r="P3" s="16"/>
    </row>
    <row r="4" spans="2:16" s="12" customFormat="1" ht="24" customHeight="1" thickBot="1" x14ac:dyDescent="0.25">
      <c r="B4" s="83"/>
      <c r="C4" s="180" t="s">
        <v>126</v>
      </c>
      <c r="D4" s="181"/>
      <c r="E4" s="181"/>
      <c r="F4" s="181"/>
      <c r="G4" s="86" t="str">
        <f>Proyecto!K4</f>
        <v>Version 001</v>
      </c>
      <c r="H4" s="87"/>
      <c r="P4" s="16"/>
    </row>
    <row r="5" spans="2:16" s="12" customFormat="1" ht="22.5" customHeight="1" thickBot="1" x14ac:dyDescent="0.25">
      <c r="B5" s="85"/>
      <c r="C5" s="180" t="s">
        <v>128</v>
      </c>
      <c r="D5" s="181"/>
      <c r="E5" s="181"/>
      <c r="F5" s="181"/>
      <c r="G5" s="89" t="s">
        <v>129</v>
      </c>
      <c r="H5" s="87"/>
      <c r="P5" s="16"/>
    </row>
    <row r="6" spans="2:16" ht="5.25" customHeight="1" x14ac:dyDescent="0.2">
      <c r="B6" s="5"/>
      <c r="C6" s="5"/>
      <c r="D6" s="20"/>
      <c r="E6" s="5"/>
      <c r="F6" s="5"/>
    </row>
    <row r="7" spans="2:16" ht="29.25" customHeight="1" x14ac:dyDescent="0.2">
      <c r="B7" s="40" t="s">
        <v>0</v>
      </c>
      <c r="C7" s="205" t="str">
        <f>Proyecto!$E$7</f>
        <v>Portal de Información Empresarial</v>
      </c>
      <c r="D7" s="205"/>
      <c r="E7" s="205"/>
      <c r="F7" s="205"/>
      <c r="G7" s="28"/>
      <c r="P7" s="1"/>
    </row>
    <row r="8" spans="2:16" ht="6.75" customHeight="1" x14ac:dyDescent="0.2">
      <c r="B8" s="8"/>
      <c r="C8" s="9"/>
      <c r="D8" s="9"/>
      <c r="E8" s="9"/>
      <c r="F8" s="9"/>
      <c r="P8" s="1"/>
    </row>
    <row r="9" spans="2:16" x14ac:dyDescent="0.2">
      <c r="B9" s="126"/>
      <c r="C9" s="126"/>
    </row>
    <row r="10" spans="2:16" ht="20.25" customHeight="1" x14ac:dyDescent="0.2">
      <c r="B10" s="202" t="s">
        <v>16</v>
      </c>
      <c r="C10" s="203"/>
      <c r="D10" s="203"/>
      <c r="E10" s="203"/>
      <c r="F10" s="203"/>
      <c r="G10" s="204"/>
    </row>
    <row r="11" spans="2:16" customFormat="1" ht="15" customHeight="1" x14ac:dyDescent="0.2"/>
    <row r="12" spans="2:16" ht="24.75" customHeight="1" x14ac:dyDescent="0.2">
      <c r="B12" s="35" t="s">
        <v>88</v>
      </c>
      <c r="C12" s="39" t="s">
        <v>17</v>
      </c>
      <c r="D12" s="39" t="s">
        <v>18</v>
      </c>
      <c r="E12" s="39" t="s">
        <v>19</v>
      </c>
      <c r="F12" s="39" t="s">
        <v>20</v>
      </c>
      <c r="G12" s="39" t="s">
        <v>21</v>
      </c>
    </row>
    <row r="13" spans="2:16" ht="39.75" customHeight="1" x14ac:dyDescent="0.2">
      <c r="B13" s="103" t="s">
        <v>141</v>
      </c>
      <c r="C13" s="103" t="s">
        <v>102</v>
      </c>
      <c r="D13" s="103" t="s">
        <v>143</v>
      </c>
      <c r="E13" s="104" t="s">
        <v>117</v>
      </c>
      <c r="F13" s="103" t="s">
        <v>131</v>
      </c>
      <c r="G13" s="103" t="s">
        <v>144</v>
      </c>
    </row>
    <row r="14" spans="2:16" ht="38.25" x14ac:dyDescent="0.2">
      <c r="B14" s="103" t="s">
        <v>137</v>
      </c>
      <c r="C14" s="103" t="s">
        <v>102</v>
      </c>
      <c r="D14" s="103" t="s">
        <v>143</v>
      </c>
      <c r="E14" s="104" t="s">
        <v>117</v>
      </c>
      <c r="F14" s="103" t="s">
        <v>131</v>
      </c>
      <c r="G14" s="103" t="s">
        <v>144</v>
      </c>
    </row>
    <row r="15" spans="2:16" ht="38.25" x14ac:dyDescent="0.2">
      <c r="B15" s="103" t="s">
        <v>139</v>
      </c>
      <c r="C15" s="103" t="s">
        <v>99</v>
      </c>
      <c r="D15" s="103" t="s">
        <v>142</v>
      </c>
      <c r="E15" s="104" t="s">
        <v>121</v>
      </c>
      <c r="F15" s="103" t="s">
        <v>131</v>
      </c>
      <c r="G15" s="103" t="s">
        <v>145</v>
      </c>
    </row>
    <row r="16" spans="2:16" ht="38.25" x14ac:dyDescent="0.2">
      <c r="B16" s="103" t="s">
        <v>167</v>
      </c>
      <c r="C16" s="103" t="s">
        <v>99</v>
      </c>
      <c r="D16" s="103" t="s">
        <v>142</v>
      </c>
      <c r="E16" s="104" t="s">
        <v>121</v>
      </c>
      <c r="F16" s="103" t="s">
        <v>131</v>
      </c>
      <c r="G16" s="103" t="s">
        <v>145</v>
      </c>
    </row>
    <row r="17" spans="2:7" ht="12.75" x14ac:dyDescent="0.2">
      <c r="B17" s="103"/>
      <c r="C17" s="103"/>
      <c r="D17" s="103"/>
      <c r="E17" s="104"/>
      <c r="F17" s="103"/>
      <c r="G17" s="103"/>
    </row>
    <row r="18" spans="2:7" ht="12.75" x14ac:dyDescent="0.2">
      <c r="B18" s="103"/>
      <c r="C18" s="103"/>
      <c r="D18" s="105"/>
      <c r="E18" s="104"/>
      <c r="F18" s="105"/>
      <c r="G18" s="103"/>
    </row>
    <row r="19" spans="2:7" ht="12.75" x14ac:dyDescent="0.2">
      <c r="C19" s="29"/>
    </row>
    <row r="20" spans="2:7" ht="12.75" x14ac:dyDescent="0.2">
      <c r="C20" s="29"/>
    </row>
    <row r="21" spans="2:7" ht="12.75" x14ac:dyDescent="0.2">
      <c r="C21" s="29"/>
    </row>
    <row r="22" spans="2:7" ht="12.75" x14ac:dyDescent="0.2">
      <c r="C22" s="29"/>
    </row>
    <row r="23" spans="2:7" ht="12.75" x14ac:dyDescent="0.2">
      <c r="C23" s="29"/>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E19:E65501 G18:G65501 H9:N65501">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C13:C17</xm:sqref>
        </x14:dataValidation>
        <x14:dataValidation type="list" allowBlank="1" showInputMessage="1" showErrorMessage="1">
          <x14:formula1>
            <xm:f>'No tocar'!$Q$15:$Q$23</xm:f>
          </x14:formula1>
          <xm:sqref>E13:E18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1"/>
      <c r="C2" s="180" t="s">
        <v>123</v>
      </c>
      <c r="D2" s="181"/>
      <c r="E2" s="181"/>
      <c r="F2" s="181"/>
      <c r="G2" s="174" t="str">
        <f>Proyecto!K2</f>
        <v>Codigo: GC-F-015</v>
      </c>
      <c r="H2" s="175"/>
      <c r="J2" s="11"/>
      <c r="K2" s="11"/>
      <c r="L2" s="11"/>
      <c r="M2" s="15"/>
      <c r="W2" s="16"/>
    </row>
    <row r="3" spans="2:23" s="12" customFormat="1" ht="23.25" customHeight="1" thickBot="1" x14ac:dyDescent="0.25">
      <c r="B3" s="83"/>
      <c r="C3" s="180" t="s">
        <v>125</v>
      </c>
      <c r="D3" s="181"/>
      <c r="E3" s="181"/>
      <c r="F3" s="181"/>
      <c r="G3" s="176" t="str">
        <f>Proyecto!K3</f>
        <v>Fecha: 17 de septiembre de 2014</v>
      </c>
      <c r="H3" s="177"/>
      <c r="J3" s="11"/>
      <c r="K3" s="11"/>
      <c r="L3" s="11"/>
      <c r="M3" s="15"/>
      <c r="W3" s="16"/>
    </row>
    <row r="4" spans="2:23" s="12" customFormat="1" ht="24" customHeight="1" thickBot="1" x14ac:dyDescent="0.25">
      <c r="B4" s="83"/>
      <c r="C4" s="180" t="s">
        <v>126</v>
      </c>
      <c r="D4" s="181"/>
      <c r="E4" s="181"/>
      <c r="F4" s="181"/>
      <c r="G4" s="178" t="str">
        <f>Proyecto!K4</f>
        <v>Version 001</v>
      </c>
      <c r="H4" s="179"/>
      <c r="J4" s="11"/>
      <c r="M4" s="15"/>
      <c r="W4" s="16"/>
    </row>
    <row r="5" spans="2:23" s="12" customFormat="1" ht="22.5" customHeight="1" thickBot="1" x14ac:dyDescent="0.25">
      <c r="B5" s="85"/>
      <c r="C5" s="180" t="s">
        <v>128</v>
      </c>
      <c r="D5" s="181"/>
      <c r="E5" s="181"/>
      <c r="F5" s="181"/>
      <c r="G5" s="176" t="s">
        <v>129</v>
      </c>
      <c r="H5" s="177"/>
      <c r="J5" s="11"/>
      <c r="M5" s="11"/>
      <c r="W5" s="16"/>
    </row>
    <row r="6" spans="2:23" ht="5.25" customHeight="1" x14ac:dyDescent="0.2">
      <c r="B6" s="5"/>
      <c r="C6" s="5"/>
      <c r="D6" s="5"/>
      <c r="E6" s="5"/>
      <c r="F6" s="5"/>
      <c r="G6" s="5"/>
      <c r="H6" s="5"/>
    </row>
    <row r="7" spans="2:23" ht="29.25" customHeight="1" x14ac:dyDescent="0.2">
      <c r="B7" s="43" t="s">
        <v>0</v>
      </c>
      <c r="C7" s="118" t="str">
        <f>Proyecto!$E$7</f>
        <v>Portal de Información Empresarial</v>
      </c>
      <c r="D7" s="118"/>
      <c r="E7" s="118"/>
      <c r="F7" s="118"/>
      <c r="G7" s="118"/>
      <c r="H7" s="118"/>
      <c r="W7" s="1"/>
    </row>
    <row r="9" spans="2:23" ht="15" customHeight="1" x14ac:dyDescent="0.2">
      <c r="B9" s="167" t="s">
        <v>9</v>
      </c>
      <c r="C9" s="167"/>
      <c r="D9" s="167"/>
      <c r="E9" s="167"/>
      <c r="F9" s="167"/>
      <c r="G9" s="167"/>
      <c r="H9" s="167"/>
    </row>
    <row r="10" spans="2:23" customFormat="1" ht="15" customHeight="1" x14ac:dyDescent="0.2"/>
    <row r="11" spans="2:23" ht="33.75" customHeight="1" x14ac:dyDescent="0.2">
      <c r="B11" s="165" t="s">
        <v>89</v>
      </c>
      <c r="C11" s="165"/>
      <c r="D11" s="34" t="s">
        <v>27</v>
      </c>
      <c r="E11" s="34" t="s">
        <v>10</v>
      </c>
      <c r="F11" s="48" t="s">
        <v>12</v>
      </c>
      <c r="G11" s="34" t="s">
        <v>13</v>
      </c>
      <c r="H11" s="34" t="s">
        <v>122</v>
      </c>
    </row>
    <row r="12" spans="2:23" ht="40.5" customHeight="1" x14ac:dyDescent="0.2">
      <c r="B12" s="140" t="s">
        <v>169</v>
      </c>
      <c r="C12" s="140"/>
      <c r="D12" s="31"/>
      <c r="E12" s="30" t="s">
        <v>141</v>
      </c>
      <c r="F12" s="108" t="s">
        <v>161</v>
      </c>
      <c r="G12" s="42" t="s">
        <v>170</v>
      </c>
      <c r="H12" s="30" t="s">
        <v>146</v>
      </c>
    </row>
    <row r="13" spans="2:23" ht="18" customHeight="1" x14ac:dyDescent="0.2">
      <c r="B13" s="140"/>
      <c r="C13" s="140"/>
      <c r="D13" s="31"/>
      <c r="E13" s="31"/>
      <c r="F13" s="30"/>
      <c r="G13" s="42"/>
      <c r="H13" s="31"/>
    </row>
    <row r="14" spans="2:23" ht="18" customHeight="1" x14ac:dyDescent="0.2">
      <c r="B14" s="140"/>
      <c r="C14" s="140"/>
      <c r="D14" s="31"/>
      <c r="E14" s="31"/>
      <c r="F14" s="30"/>
      <c r="G14" s="42"/>
      <c r="H14" s="31"/>
    </row>
    <row r="15" spans="2:23" ht="18" customHeight="1" x14ac:dyDescent="0.2">
      <c r="B15" s="140"/>
      <c r="C15" s="140"/>
      <c r="D15" s="31"/>
      <c r="E15" s="31"/>
      <c r="F15" s="30"/>
      <c r="G15" s="42"/>
      <c r="H15" s="31"/>
    </row>
    <row r="16" spans="2:23" ht="18" customHeight="1" x14ac:dyDescent="0.2">
      <c r="B16" s="140"/>
      <c r="C16" s="140"/>
      <c r="D16" s="31"/>
      <c r="E16" s="31"/>
      <c r="F16" s="30"/>
      <c r="G16" s="42"/>
      <c r="H16" s="31"/>
    </row>
    <row r="17" spans="2:8" ht="18" customHeight="1" x14ac:dyDescent="0.2">
      <c r="B17" s="140"/>
      <c r="C17" s="140"/>
      <c r="D17" s="31"/>
      <c r="E17" s="31"/>
      <c r="F17" s="30"/>
      <c r="G17" s="42"/>
      <c r="H17" s="31"/>
    </row>
    <row r="18" spans="2:8" ht="18" customHeight="1" x14ac:dyDescent="0.2">
      <c r="B18" s="140"/>
      <c r="C18" s="140"/>
      <c r="D18" s="31"/>
      <c r="E18" s="31"/>
      <c r="F18" s="30"/>
      <c r="G18" s="42"/>
      <c r="H18" s="31"/>
    </row>
    <row r="19" spans="2:8" ht="18" customHeight="1" x14ac:dyDescent="0.2">
      <c r="B19" s="140"/>
      <c r="C19" s="140"/>
      <c r="D19" s="31"/>
      <c r="E19" s="31"/>
      <c r="F19" s="30"/>
      <c r="G19" s="42"/>
      <c r="H19" s="31"/>
    </row>
    <row r="20" spans="2:8" ht="18" customHeight="1" x14ac:dyDescent="0.2">
      <c r="B20" s="140"/>
      <c r="C20" s="140"/>
      <c r="D20" s="31"/>
      <c r="E20" s="31"/>
      <c r="F20" s="30"/>
      <c r="G20" s="42"/>
      <c r="H20" s="31"/>
    </row>
    <row r="21" spans="2:8" ht="18" customHeight="1" x14ac:dyDescent="0.2">
      <c r="B21" s="140"/>
      <c r="C21" s="140"/>
      <c r="D21" s="31"/>
      <c r="E21" s="31"/>
      <c r="F21" s="30"/>
      <c r="G21" s="42"/>
      <c r="H21" s="31"/>
    </row>
    <row r="22" spans="2:8" ht="18" customHeight="1" x14ac:dyDescent="0.2">
      <c r="B22" s="140"/>
      <c r="C22" s="140"/>
      <c r="D22" s="31"/>
      <c r="E22" s="31"/>
      <c r="F22" s="30"/>
      <c r="G22" s="42"/>
      <c r="H22" s="31"/>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NV5X2DCNMZXR-706062453-2189</_dlc_DocId>
    <_dlc_DocIdUrl xmlns="0948c079-19c9-4a36-bb7d-d65ca794eba7">
      <Url>https://www.supersociedades.gov.co/nuestra_entidad/Planeacion/_layouts/15/DocIdRedir.aspx?ID=NV5X2DCNMZXR-706062453-2189</Url>
      <Description>NV5X2DCNMZXR-706062453-2189</Description>
    </_dlc_DocIdUrl>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879F8DCB-C482-4CB6-BB91-AB299927B7A6}"/>
</file>

<file path=customXml/itemProps4.xml><?xml version="1.0" encoding="utf-8"?>
<ds:datastoreItem xmlns:ds="http://schemas.openxmlformats.org/officeDocument/2006/customXml" ds:itemID="{F8C3AD44-860D-488B-95FF-01B692D0FD6D}"/>
</file>

<file path=customXml/itemProps5.xml><?xml version="1.0" encoding="utf-8"?>
<ds:datastoreItem xmlns:ds="http://schemas.openxmlformats.org/officeDocument/2006/customXml" ds:itemID="{AE4DE1D4-B8D8-4CAB-9EA0-D3BE38196DDA}"/>
</file>

<file path=customXml/itemProps6.xml><?xml version="1.0" encoding="utf-8"?>
<ds:datastoreItem xmlns:ds="http://schemas.openxmlformats.org/officeDocument/2006/customXml" ds:itemID="{9A20FC42-0438-47F8-9FC4-6E03744DEA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Jorge Bernardo Gómez Rodríguez</cp:lastModifiedBy>
  <cp:lastPrinted>2014-09-04T14:54:30Z</cp:lastPrinted>
  <dcterms:created xsi:type="dcterms:W3CDTF">2009-01-14T13:57:13Z</dcterms:created>
  <dcterms:modified xsi:type="dcterms:W3CDTF">2015-10-07T21:40:21Z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AdHocReviewCycleID">
    <vt:i4>270349242</vt:i4>
  </property>
  <property fmtid="{D5CDD505-2E9C-101B-9397-08002B2CF9AE}" pid="4" name="_NewReviewCycle">
    <vt:lpwstr/>
  </property>
  <property fmtid="{D5CDD505-2E9C-101B-9397-08002B2CF9AE}" pid="5" name="_EmailSubject">
    <vt:lpwstr>Ficha proyecto Portal Empresarial</vt:lpwstr>
  </property>
  <property fmtid="{D5CDD505-2E9C-101B-9397-08002B2CF9AE}" pid="6" name="_AuthorEmail">
    <vt:lpwstr>JorgeG@SUPERSOCIEDADES.GOV.CO</vt:lpwstr>
  </property>
  <property fmtid="{D5CDD505-2E9C-101B-9397-08002B2CF9AE}" pid="7" name="_AuthorEmailDisplayName">
    <vt:lpwstr>Jorge Bernardo Gómez Rodríguez</vt:lpwstr>
  </property>
  <property fmtid="{D5CDD505-2E9C-101B-9397-08002B2CF9AE}" pid="8" name="_ReviewingToolsShownOnce">
    <vt:lpwstr/>
  </property>
  <property fmtid="{D5CDD505-2E9C-101B-9397-08002B2CF9AE}" pid="9" name="_dlc_DocIdItemGuid">
    <vt:lpwstr>e25980d9-9439-4f3c-ac6c-eb1e8b79bd5e</vt:lpwstr>
  </property>
</Properties>
</file>