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drawings/drawing4.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3.xml" ContentType="application/vnd.openxmlformats-officedocument.spreadsheetml.worksheet+xml"/>
  <Override PartName="/xl/worksheets/sheet10.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comments2.xml" ContentType="application/vnd.openxmlformats-officedocument.spreadsheetml.comments+xml"/>
  <Override PartName="/xl/comments6.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4.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2.xml" ContentType="application/vnd.openxmlformats-officedocument.customXmlPropertie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240" windowWidth="15360" windowHeight="7710" tabRatio="803" activeTab="5"/>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Interesados!$B$2:$H$14</definedName>
    <definedName name="_xlnm.Print_Area" localSheetId="1">'Justificación - Objetivo'!$B$2:$P$13</definedName>
    <definedName name="_xlnm.Print_Area" localSheetId="7">'Plan de comunicaciones'!$B$2:$F$15</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E25" i="11" l="1"/>
  <c r="I24" i="11" l="1"/>
  <c r="I18" i="11"/>
  <c r="I16" i="11"/>
  <c r="I14" i="11"/>
  <c r="I12" i="11"/>
  <c r="I10" i="11"/>
  <c r="D38" i="11" l="1"/>
  <c r="L25" i="11"/>
  <c r="E36" i="11"/>
  <c r="E35" i="1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Viviana Espejo Hoyos</author>
  </authors>
  <commentList>
    <comment ref="H12" authorId="0">
      <text>
        <r>
          <rPr>
            <b/>
            <sz val="9"/>
            <color indexed="81"/>
            <rFont val="Tahoma"/>
            <charset val="1"/>
          </rPr>
          <t>Viviana Espejo Hoyos:</t>
        </r>
        <r>
          <rPr>
            <sz val="9"/>
            <color indexed="81"/>
            <rFont val="Tahoma"/>
            <charset val="1"/>
          </rPr>
          <t xml:space="preserve">
</t>
        </r>
        <r>
          <rPr>
            <sz val="10"/>
            <color indexed="81"/>
            <rFont val="Tahoma"/>
            <family val="2"/>
          </rPr>
          <t xml:space="preserve">
Se cambio fecha de 29 de abril al 15 de junio con correo enviado por Ana maria a la jefe de OAP el dia 27/04/2015 en fecha </t>
        </r>
      </text>
    </comment>
    <comment ref="C18" authorId="0">
      <text>
        <r>
          <rPr>
            <b/>
            <sz val="9"/>
            <color indexed="81"/>
            <rFont val="Tahoma"/>
          </rPr>
          <t>Viviana Espejo Hoyos:</t>
        </r>
        <r>
          <rPr>
            <sz val="9"/>
            <color indexed="81"/>
            <rFont val="Tahoma"/>
          </rPr>
          <t xml:space="preserve">
Se realiza cambio e Activida por no realizar lanzamiento sin o entrega personalizada. Se envio correo en el tiempo de la ejecucion de la actividad por la coordinadora Ana Maria Ordoñez </t>
        </r>
      </text>
    </comment>
  </commentList>
</comments>
</file>

<file path=xl/comments11.xml><?xml version="1.0" encoding="utf-8"?>
<comments xmlns="http://schemas.openxmlformats.org/spreadsheetml/2006/main">
  <authors>
    <author>Hoslander Adlai Saenz Barrera</author>
  </authors>
  <commentList>
    <comment ref="B30" authorId="0">
      <text>
        <r>
          <rPr>
            <b/>
            <sz val="9"/>
            <color indexed="81"/>
            <rFont val="Tahoma"/>
            <family val="2"/>
          </rPr>
          <t>Identificar los riesgos que impiden el logro de la estrategia</t>
        </r>
        <r>
          <rPr>
            <sz val="9"/>
            <color indexed="81"/>
            <rFont val="Tahoma"/>
            <family val="2"/>
          </rPr>
          <t xml:space="preserve">
</t>
        </r>
      </text>
    </comment>
    <comment ref="F30" authorId="0">
      <text>
        <r>
          <rPr>
            <b/>
            <sz val="9"/>
            <color indexed="81"/>
            <rFont val="Tahoma"/>
            <family val="2"/>
          </rPr>
          <t xml:space="preserve">Definir las actividades a realizar para mitigar los riesgos </t>
        </r>
        <r>
          <rPr>
            <sz val="9"/>
            <color indexed="81"/>
            <rFont val="Tahoma"/>
            <family val="2"/>
          </rPr>
          <t xml:space="preserve">
</t>
        </r>
      </text>
    </comment>
    <comment ref="H30" authorId="0">
      <text>
        <r>
          <rPr>
            <b/>
            <sz val="9"/>
            <color indexed="81"/>
            <rFont val="Tahoma"/>
            <family val="2"/>
          </rPr>
          <t>Nombre y cargo del funcionario encargado de ejecutar la actividad para mitigar los riesgos</t>
        </r>
        <r>
          <rPr>
            <sz val="9"/>
            <color indexed="81"/>
            <rFont val="Tahoma"/>
            <family val="2"/>
          </rPr>
          <t xml:space="preserve">
</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<sst xmlns="http://schemas.openxmlformats.org/spreadsheetml/2006/main" count="369" uniqueCount="225">
  <si>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</si>
  <si>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</si>
  <si>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</si>
  <si>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</si>
  <si>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</si>
  <si>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</si>
  <si>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</si>
  <si>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</si>
  <si>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</si>
  <si>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</si>
  <si>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</si>
  <si>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</si>
  <si>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</si>
  <si>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</si>
  <si>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</si>
  <si>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</si>
  <si>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</si>
  <si>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</si>
  <si>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</si>
  <si>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</si>
  <si>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</si>
  <si>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</si>
  <si>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</si>
  <si>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</si>
  <si>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</si>
  <si>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</si>
  <si>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</si>
  <si>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</si>
  <si>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</si>
  <si>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</si>
  <si>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</si>
  <si>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</si>
  <si>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</si>
  <si>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</si>
  <si>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</si>
  <si>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</si>
  <si>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</si>
  <si>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</si>
  <si>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</si>
  <si>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</si>
  <si>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</si>
  <si>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</si>
  <si>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</si>
  <si>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</si>
  <si>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</si>
  <si>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</si>
  <si>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</si>
  <si>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</si>
  <si>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</si>
  <si>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</si>
  <si>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</si>
  <si>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</si>
  <si>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</si>
  <si>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</si>
  <si>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</si>
  <si>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</si>
  <si>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</si>
  <si>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</si>
  <si>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</si>
  <si>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</si>
  <si>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</si>
  <si>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</si>
  <si>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</si>
  <si>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</si>
  <si>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</si>
  <si>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</si>
  <si>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</si>
  <si>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</si>
  <si>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</si>
  <si>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</si>
  <si>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</si>
  <si>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</si>
  <si>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</si>
  <si>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</si>
  <si>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</si>
  <si>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</si>
  <si>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</si>
  <si>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</si>
  <si>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</si>
  <si>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</si>
  <si>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</si>
  <si>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</si>
  <si>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</si>
  <si>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</si>
  <si>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</si>
  <si>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</si>
  <si>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</si>
  <si>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</si>
  <si>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</si>
  <si>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</si>
  <si>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</si>
  <si>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</si>
  <si>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</si>
  <si>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</si>
  <si>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</si>
  <si>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</si>
  <si>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</si>
  <si>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</si>
  <si>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</si>
  <si>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</si>
  <si>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</si>
  <si>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</si>
  <si>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</si>
  <si>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</si>
  <si>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</si>
  <si>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</si>
  <si>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</si>
  <si>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</si>
  <si>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</si>
  <si>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</si>
  <si>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</si>
  <si>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</si>
  <si>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</si>
  <si>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</si>
  <si>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</si>
  <si>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</si>
  <si>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</si>
  <si>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</si>
  <si>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</si>
  <si>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</si>
  <si>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</si>
  <si>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</si>
  <si>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</si>
  <si>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</si>
  <si>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</si>
  <si>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</si>
  <si>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</si>
  <si>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</si>
  <si>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</si>
  <si>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</si>
  <si>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</si>
  <si>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</si>
  <si>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</si>
  <si>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Publicaciones de la corte societaria</t>
  </si>
  <si>
    <t>Divulgar los pronunciamientos judiciales relevantes en materia societaria</t>
  </si>
  <si>
    <t>Orientar a los usuarios respecto de la aplicación e interpretación judicial de las normas societarias</t>
  </si>
  <si>
    <t xml:space="preserve">
Publicar a través de medios físicos y electrónicos las decisiones judiciales relevantes</t>
  </si>
  <si>
    <t>Fortalecer la confianza de los usuarios en la corte de la Superintendencia de Sociedades para resolver sus conflictos</t>
  </si>
  <si>
    <t>Documentos en los que se haga referencia a las decisiones judiciales adoptadas por la corte societaria</t>
  </si>
  <si>
    <t>Documentos en los que se utilicen las decisiones de la corte</t>
  </si>
  <si>
    <t>Cuadro de seguimiento</t>
  </si>
  <si>
    <t>Asesor del delegado y los ponentes</t>
  </si>
  <si>
    <t>Delegado para Procedimientos Mercantiles</t>
  </si>
  <si>
    <t>Coordinadora del Grupo de Jurisdicción Societaria II</t>
  </si>
  <si>
    <t>Asesor de la delegatura</t>
  </si>
  <si>
    <t>Ponentes designados</t>
  </si>
  <si>
    <t>Conocimiento avanzado de las normas de derecho societario y procesal</t>
  </si>
  <si>
    <t>Ponente designado</t>
  </si>
  <si>
    <t>Imprenta Nacional</t>
  </si>
  <si>
    <t>Usuarios externos</t>
  </si>
  <si>
    <t>Usuarios internos</t>
  </si>
  <si>
    <t>Rama judicial</t>
  </si>
  <si>
    <t>Usuarios externos e internos</t>
  </si>
  <si>
    <t>Divulgar las decisiones judiciales relevantes adoptadas por la corte societaria</t>
  </si>
  <si>
    <t>Delegado/Asesor</t>
  </si>
  <si>
    <t xml:space="preserve">Trinos de las publicaciones
Consultas de los boletines </t>
  </si>
  <si>
    <t xml:space="preserve">Libros </t>
  </si>
  <si>
    <t>Decisiones publicadas no son obligatorias</t>
  </si>
  <si>
    <t>Garantizar la modificación de las conductas de los accionistas y administradores de sociedades colombianas</t>
  </si>
  <si>
    <t>Decisiones judiciales para las publicaciones</t>
  </si>
  <si>
    <t>Elegir las decisiones judiciales para incluir en el libro</t>
  </si>
  <si>
    <t>Elaboración del índice del libro y discusión con la imprenta</t>
  </si>
  <si>
    <t>Epílogo del libro</t>
  </si>
  <si>
    <t>Revisión de los borradores del libro enviado por la imprenta</t>
  </si>
  <si>
    <t>Publicar y lanzar el libro de jurisprudencia</t>
  </si>
  <si>
    <t>Correo electrónico</t>
  </si>
  <si>
    <t>Documento</t>
  </si>
  <si>
    <t>Delegado</t>
  </si>
  <si>
    <t>Delegado y Profesional</t>
  </si>
  <si>
    <t>30 de marzo de 2015</t>
  </si>
  <si>
    <t>29 de abril de 2015</t>
  </si>
  <si>
    <t>28 de mayo de 2015</t>
  </si>
  <si>
    <t>29 de junio de 2015</t>
  </si>
  <si>
    <t>31 de julio de 2015</t>
  </si>
  <si>
    <t>Correo electrónico con las decisiones judiciales adjuntas</t>
  </si>
  <si>
    <t>Versión en word de los índices</t>
  </si>
  <si>
    <t>Envío del epílogo a la imprenta</t>
  </si>
  <si>
    <t>Borrador del libro con las correcciones correspondientes</t>
  </si>
  <si>
    <t>Primera edición de mil libros impresos entregada la segunda semana de mayo.</t>
  </si>
  <si>
    <t>Elegir la información  para incluir en el boletin</t>
  </si>
  <si>
    <t>correo elctrónico</t>
  </si>
  <si>
    <t>Organizar la información en el boletin</t>
  </si>
  <si>
    <t>documento de word</t>
  </si>
  <si>
    <t>Publicar el documento en la web y en la intranet</t>
  </si>
  <si>
    <t>documento pdf</t>
  </si>
  <si>
    <t>Correo electrónico con la información</t>
  </si>
  <si>
    <t>Versión en word del boletin</t>
  </si>
  <si>
    <t>Versión en PDF</t>
  </si>
  <si>
    <t>Publicar en twitter 1 decisión judicial a la semana</t>
  </si>
  <si>
    <t>Trino</t>
  </si>
  <si>
    <t>Asesor Delegado</t>
  </si>
  <si>
    <t>31 de diciembre de 2015</t>
  </si>
  <si>
    <t>Trinos</t>
  </si>
  <si>
    <t>Análisis de Riesgos</t>
  </si>
  <si>
    <t>Riesgo</t>
  </si>
  <si>
    <t>Evaluación</t>
  </si>
  <si>
    <t>Actividades de Control</t>
  </si>
  <si>
    <t>Responsable</t>
  </si>
  <si>
    <t>No tener suficientes decisiones judiciales para publicar</t>
  </si>
  <si>
    <t>BAJO</t>
  </si>
  <si>
    <t>Seguimiento a la actividad judicial</t>
  </si>
  <si>
    <t>Delegado y Coordinadores</t>
  </si>
  <si>
    <t>Incumplimiento del contratista</t>
  </si>
  <si>
    <t>Supervisión del contrato</t>
  </si>
  <si>
    <t>Fallas en la página de la Superintendencia de Sociedades</t>
  </si>
  <si>
    <t>Seguimiento al enlace en la página</t>
  </si>
  <si>
    <t>Delegado, Coordinadores y Ponentes</t>
  </si>
  <si>
    <t>Delegado para Procedimientos Mercantiles- Jose Miguel Mendoza</t>
  </si>
  <si>
    <t xml:space="preserve">Asesor de la delegatura - Mauricio Osorio </t>
  </si>
  <si>
    <t>Coordinador del Grupo de Jurisdicción Societaria II - Ana Maria Ordoñez</t>
  </si>
  <si>
    <t xml:space="preserve">Dar herramientas para la aplicación de las figuras societarias y la resolución de conflictos societarios. Este proyecto aplica a los inversionistas y sus abogados. </t>
  </si>
  <si>
    <t xml:space="preserve">Un libro, Un trino semanal de una decisión judicial  y  un boletín Trimestral  </t>
  </si>
  <si>
    <t xml:space="preserve">Armonizar la Doctrina con la jurisprudencia mercantil. </t>
  </si>
  <si>
    <t>Seguidores en twitter, libros entregados y consultas de los boletines</t>
  </si>
  <si>
    <t>31/01/2015
31/03/2015
30/06/2015
30/09/ 2015</t>
  </si>
  <si>
    <t>06/02/2015, 06/04/2015, 01/07/2015, 01/10/2015</t>
  </si>
  <si>
    <t xml:space="preserve">31/03/2015, 30/06/2015, 30/09/2015, 31/12/2015 </t>
  </si>
  <si>
    <t>31/03/2015,  30/06/2015,  30/09/2015,   31/12/2015</t>
  </si>
  <si>
    <t>31/03/2015, 30/06/2015, 30/09/2015, 31/12/2015</t>
  </si>
  <si>
    <t xml:space="preserve">Libro y Entrega Personalizada </t>
  </si>
  <si>
    <t>16/02/2015     7/04/2015     2/07/2015  2/10/2015</t>
  </si>
  <si>
    <t>N/A</t>
  </si>
  <si>
    <t>Funcionarios Superintendencia de Socieades</t>
  </si>
  <si>
    <t>Proveedor</t>
  </si>
  <si>
    <t>Rubro Presupuestal C520-200-3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</si>
</sst>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dd/mm/yyyy;@"/>
    <numFmt numFmtId="165" formatCode="[$$-240A]#,##0"/>
    <numFmt numFmtId="166" formatCode="dd\-mm\-yy"/>
    <numFmt numFmtId="168" formatCode="_-&quot;$&quot;* #,##0_-;\-&quot;$&quot;* #,##0_-;_-&quot;$&quot;* &quot;-&quot;??_-;_-@_-"/>
  </numFmts>
  <fonts count="24"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1"/>
      <color theme="0"/>
      <name val="Calibri"/>
      <family val="2"/>
      <scheme val="minor"/>
    </font>
    <font>
      <b/>
      <sz val="9"/>
      <color indexed="81"/>
      <name val="Tahoma"/>
      <charset val="1"/>
    </font>
    <font>
      <sz val="10"/>
      <color indexed="81"/>
      <name val="Tahoma"/>
      <family val="2"/>
    </font>
    <font>
      <sz val="11"/>
      <name val="Cambria"/>
      <family val="1"/>
      <scheme val="major"/>
    </font>
    <font>
      <sz val="9"/>
      <color indexed="81"/>
      <name val="Tahoma"/>
      <charset val="1"/>
    </font>
    <font>
      <sz val="9"/>
      <color indexed="81"/>
      <name val="Tahoma"/>
    </font>
    <font>
      <b/>
      <sz val="9"/>
      <color indexed="81"/>
      <name val="Tahoma"/>
    </font>
    <font>
      <sz val="10"/>
      <name val="Arial"/>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07A922"/>
        <bgColor indexed="64"/>
      </patternFill>
    </fill>
  </fills>
  <borders count="5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44" fontId="23" fillId="0" borderId="0" applyFont="0" applyFill="0" applyBorder="0" applyAlignment="0" applyProtection="0"/>
  </cellStyleXfs>
  <cellXfs count="275">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15" fillId="7" borderId="7" xfId="0" applyFont="1" applyFill="1" applyBorder="1" applyAlignment="1" applyProtection="1">
      <alignment horizontal="center" vertical="center" wrapText="1"/>
    </xf>
    <xf numFmtId="9" fontId="15" fillId="7" borderId="7" xfId="0" applyNumberFormat="1" applyFont="1" applyFill="1" applyBorder="1" applyAlignment="1" applyProtection="1">
      <alignment horizontal="center" vertical="center" wrapText="1"/>
    </xf>
    <xf numFmtId="166" fontId="15" fillId="7" borderId="7" xfId="0" applyNumberFormat="1"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14" fontId="19" fillId="0" borderId="2" xfId="0" applyNumberFormat="1" applyFont="1" applyBorder="1" applyAlignment="1">
      <alignment horizontal="center" vertical="center" wrapText="1"/>
    </xf>
    <xf numFmtId="14" fontId="19" fillId="0" borderId="0" xfId="0" applyNumberFormat="1" applyFont="1" applyBorder="1" applyAlignment="1">
      <alignment horizontal="center" vertical="center"/>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9" fontId="4" fillId="0" borderId="5"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9" fontId="0" fillId="0" borderId="2" xfId="0" applyNumberFormat="1" applyBorder="1" applyAlignment="1">
      <alignment horizontal="center" vertical="center" wrapText="1"/>
    </xf>
    <xf numFmtId="0" fontId="0" fillId="0" borderId="55" xfId="0" applyBorder="1" applyAlignment="1">
      <alignment horizontal="center" vertical="center" wrapText="1"/>
    </xf>
    <xf numFmtId="14" fontId="19" fillId="0" borderId="9" xfId="0" applyNumberFormat="1" applyFont="1"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0" fontId="0" fillId="0" borderId="56" xfId="0"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56" xfId="0" applyFont="1" applyBorder="1" applyAlignment="1">
      <alignment horizontal="center" vertical="center" wrapText="1"/>
    </xf>
    <xf numFmtId="0" fontId="2" fillId="4" borderId="2" xfId="0" applyFont="1" applyFill="1" applyBorder="1" applyAlignment="1">
      <alignment horizontal="left" vertical="center" wrapText="1"/>
    </xf>
    <xf numFmtId="0" fontId="0" fillId="4" borderId="0" xfId="0" applyFill="1" applyAlignment="1">
      <alignment vertical="center" wrapText="1"/>
    </xf>
    <xf numFmtId="0" fontId="2" fillId="4" borderId="2" xfId="0" applyFont="1" applyFill="1" applyBorder="1" applyAlignment="1">
      <alignment horizontal="center" vertical="center" wrapText="1"/>
    </xf>
    <xf numFmtId="0" fontId="0" fillId="4" borderId="2" xfId="0" applyFill="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0" fillId="0" borderId="7" xfId="0" applyBorder="1" applyAlignment="1">
      <alignment horizontal="center" vertical="center" wrapText="1"/>
    </xf>
    <xf numFmtId="0" fontId="0" fillId="0" borderId="54" xfId="0" applyBorder="1" applyAlignment="1">
      <alignment horizontal="center" vertical="center" wrapText="1"/>
    </xf>
    <xf numFmtId="0" fontId="4" fillId="0" borderId="2" xfId="0"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54" xfId="0"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9" fontId="4" fillId="0" borderId="54"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54" xfId="0" applyFill="1" applyBorder="1" applyAlignment="1">
      <alignment horizontal="center" vertical="center" wrapText="1"/>
    </xf>
    <xf numFmtId="14" fontId="19"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4" xfId="0" applyFont="1" applyFill="1" applyBorder="1" applyAlignment="1">
      <alignment horizontal="center" vertical="center" wrapText="1"/>
    </xf>
    <xf numFmtId="14" fontId="19"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0" borderId="2" xfId="0" applyFont="1" applyFill="1" applyBorder="1" applyAlignment="1" applyProtection="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0" borderId="54" xfId="0" applyFont="1" applyFill="1" applyBorder="1" applyAlignment="1" applyProtection="1">
      <alignment horizontal="left" vertical="center" wrapText="1"/>
    </xf>
    <xf numFmtId="9" fontId="4" fillId="0" borderId="2" xfId="0" applyNumberFormat="1" applyFont="1" applyFill="1" applyBorder="1" applyAlignment="1" applyProtection="1">
      <alignment horizontal="center" vertical="center" wrapText="1"/>
    </xf>
    <xf numFmtId="9" fontId="0" fillId="0" borderId="7" xfId="0" applyNumberFormat="1" applyFill="1" applyBorder="1" applyAlignment="1">
      <alignment horizontal="center" vertical="center" wrapText="1"/>
    </xf>
    <xf numFmtId="9" fontId="0" fillId="0" borderId="54" xfId="0" applyNumberFormat="1" applyFill="1" applyBorder="1" applyAlignment="1">
      <alignment horizontal="center" vertical="center" wrapText="1"/>
    </xf>
    <xf numFmtId="9" fontId="0" fillId="0" borderId="7" xfId="0" applyNumberFormat="1" applyBorder="1" applyAlignment="1">
      <alignment horizontal="center" vertical="center" wrapText="1"/>
    </xf>
    <xf numFmtId="9" fontId="0" fillId="0" borderId="54" xfId="0" applyNumberFormat="1" applyBorder="1" applyAlignment="1">
      <alignment horizontal="center"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6" fillId="5" borderId="31" xfId="0" applyFont="1" applyFill="1" applyBorder="1" applyAlignment="1">
      <alignment horizontal="center" vertical="center"/>
    </xf>
    <xf numFmtId="0" fontId="16" fillId="5" borderId="40" xfId="0" applyFont="1" applyFill="1" applyBorder="1" applyAlignment="1">
      <alignment horizontal="center" vertical="center"/>
    </xf>
    <xf numFmtId="0" fontId="16" fillId="5" borderId="32" xfId="0" applyFont="1" applyFill="1" applyBorder="1" applyAlignment="1">
      <alignment horizontal="center" vertical="center"/>
    </xf>
    <xf numFmtId="0" fontId="2"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2" fillId="9" borderId="31" xfId="0" applyFont="1" applyFill="1" applyBorder="1" applyAlignment="1">
      <alignment horizontal="center" vertical="center" wrapText="1"/>
    </xf>
    <xf numFmtId="0" fontId="0" fillId="9" borderId="32" xfId="0" applyFont="1" applyFill="1" applyBorder="1" applyAlignment="1">
      <alignment horizontal="center" vertical="center" wrapText="1"/>
    </xf>
    <xf numFmtId="0" fontId="2" fillId="0" borderId="40" xfId="0" applyFont="1" applyFill="1" applyBorder="1" applyAlignment="1">
      <alignment horizontal="left" vertical="center" wrapText="1"/>
    </xf>
    <xf numFmtId="0" fontId="2" fillId="0" borderId="31" xfId="0" applyFont="1" applyFill="1" applyBorder="1" applyAlignment="1">
      <alignment horizontal="justify" vertical="center" wrapText="1"/>
    </xf>
    <xf numFmtId="0" fontId="0" fillId="0" borderId="32" xfId="0" applyFont="1" applyFill="1" applyBorder="1" applyAlignment="1">
      <alignment horizontal="justify" vertical="center" wrapText="1"/>
    </xf>
    <xf numFmtId="0" fontId="2" fillId="0" borderId="40" xfId="0" applyFont="1" applyFill="1" applyBorder="1" applyAlignment="1">
      <alignment horizontal="center" vertical="center" wrapText="1"/>
    </xf>
    <xf numFmtId="0" fontId="0" fillId="0" borderId="32" xfId="0" applyFont="1" applyFill="1" applyBorder="1" applyAlignment="1">
      <alignment horizontal="center" vertical="center" wrapText="1"/>
    </xf>
    <xf numFmtId="168" fontId="4" fillId="0" borderId="0" xfId="5" applyNumberFormat="1" applyFont="1" applyAlignment="1">
      <alignment horizontal="center" vertical="center" wrapText="1"/>
    </xf>
    <xf numFmtId="1" fontId="4" fillId="0" borderId="2" xfId="0" applyNumberFormat="1" applyFont="1" applyBorder="1" applyAlignment="1">
      <alignment horizontal="center" vertical="center" wrapText="1"/>
    </xf>
  </cellXfs>
  <cellStyles count="6">
    <cellStyle name="Hipervínculo" xfId="4" builtinId="8"/>
    <cellStyle name="Moneda" xfId="5" builtinId="4"/>
    <cellStyle name="Neutral" xfId="1" builtinId="28" customBuiltin="1"/>
    <cellStyle name="Normal" xfId="0" builtinId="0"/>
    <cellStyle name="Normal 2" xfId="2"/>
    <cellStyle name="Total" xfId="3" builtinId="25" customBuiltin="1"/>
  </cellStyles>
  <dxfs count="9">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7A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15</xdr:row>
      <xdr:rowOff>81643</xdr:rowOff>
    </xdr:from>
    <xdr:to>
      <xdr:col>5</xdr:col>
      <xdr:colOff>718777</xdr:colOff>
      <xdr:row>23</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15</xdr:row>
      <xdr:rowOff>116417</xdr:rowOff>
    </xdr:from>
    <xdr:to>
      <xdr:col>3</xdr:col>
      <xdr:colOff>1524623</xdr:colOff>
      <xdr:row>23</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18" sqref="E18"/>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4"/>
      <c r="B2" s="129"/>
      <c r="C2" s="130"/>
      <c r="D2" s="131" t="s">
        <v>125</v>
      </c>
      <c r="E2" s="132"/>
      <c r="F2" s="132"/>
      <c r="G2" s="132"/>
      <c r="H2" s="132"/>
      <c r="I2" s="132"/>
      <c r="J2" s="133"/>
      <c r="K2" s="119" t="s">
        <v>126</v>
      </c>
      <c r="L2" s="120"/>
      <c r="S2" s="16"/>
    </row>
    <row r="3" spans="1:19" s="13" customFormat="1" ht="23.25" customHeight="1" x14ac:dyDescent="0.2">
      <c r="A3" s="54"/>
      <c r="B3" s="125"/>
      <c r="C3" s="126"/>
      <c r="D3" s="134" t="s">
        <v>127</v>
      </c>
      <c r="E3" s="135"/>
      <c r="F3" s="135"/>
      <c r="G3" s="135"/>
      <c r="H3" s="135"/>
      <c r="I3" s="135"/>
      <c r="J3" s="136"/>
      <c r="K3" s="121" t="s">
        <v>132</v>
      </c>
      <c r="L3" s="122"/>
      <c r="S3" s="16"/>
    </row>
    <row r="4" spans="1:19" s="13" customFormat="1" ht="24" customHeight="1" x14ac:dyDescent="0.2">
      <c r="A4" s="54"/>
      <c r="B4" s="125"/>
      <c r="C4" s="126"/>
      <c r="D4" s="134" t="s">
        <v>128</v>
      </c>
      <c r="E4" s="135"/>
      <c r="F4" s="135"/>
      <c r="G4" s="135"/>
      <c r="H4" s="135"/>
      <c r="I4" s="135"/>
      <c r="J4" s="136"/>
      <c r="K4" s="121" t="s">
        <v>129</v>
      </c>
      <c r="L4" s="122"/>
      <c r="S4" s="16"/>
    </row>
    <row r="5" spans="1:19" s="13" customFormat="1" ht="22.5" customHeight="1" thickBot="1" x14ac:dyDescent="0.25">
      <c r="A5" s="54"/>
      <c r="B5" s="127"/>
      <c r="C5" s="128"/>
      <c r="D5" s="137" t="s">
        <v>130</v>
      </c>
      <c r="E5" s="138"/>
      <c r="F5" s="138"/>
      <c r="G5" s="138"/>
      <c r="H5" s="138"/>
      <c r="I5" s="138"/>
      <c r="J5" s="139"/>
      <c r="K5" s="123" t="s">
        <v>131</v>
      </c>
      <c r="L5" s="124"/>
      <c r="S5" s="16"/>
    </row>
    <row r="6" spans="1:19" ht="5.25" customHeight="1" x14ac:dyDescent="0.2">
      <c r="C6" s="14"/>
      <c r="D6" s="14"/>
      <c r="E6" s="14"/>
      <c r="F6" s="14"/>
      <c r="G6" s="14"/>
      <c r="H6" s="14"/>
      <c r="I6" s="14"/>
    </row>
    <row r="7" spans="1:19" ht="29.25" customHeight="1" x14ac:dyDescent="0.2">
      <c r="C7" s="117" t="s">
        <v>0</v>
      </c>
      <c r="D7" s="117"/>
      <c r="E7" s="118" t="s">
        <v>133</v>
      </c>
      <c r="F7" s="118"/>
      <c r="G7" s="118"/>
      <c r="H7" s="118"/>
      <c r="I7" s="118"/>
      <c r="J7" s="118"/>
      <c r="K7" s="11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5"/>
      <c r="C10" s="56"/>
      <c r="D10" s="56"/>
      <c r="E10" s="56"/>
      <c r="F10" s="56"/>
      <c r="G10" s="56"/>
      <c r="H10" s="56"/>
      <c r="I10" s="56"/>
      <c r="J10" s="56"/>
      <c r="K10" s="56"/>
      <c r="L10" s="57"/>
    </row>
    <row r="11" spans="1:19" ht="39.950000000000003" customHeight="1" thickBot="1" x14ac:dyDescent="0.25">
      <c r="B11" s="58"/>
      <c r="C11" s="19" t="s">
        <v>36</v>
      </c>
      <c r="D11" s="59"/>
      <c r="E11" s="19" t="s">
        <v>37</v>
      </c>
      <c r="F11" s="59"/>
      <c r="G11" s="19" t="s">
        <v>50</v>
      </c>
      <c r="H11" s="59"/>
      <c r="I11" s="19" t="s">
        <v>73</v>
      </c>
      <c r="J11" s="59"/>
      <c r="K11" s="19" t="s">
        <v>51</v>
      </c>
      <c r="L11" s="60"/>
    </row>
    <row r="12" spans="1:19" ht="15" customHeight="1" thickBot="1" x14ac:dyDescent="0.25">
      <c r="B12" s="58"/>
      <c r="C12" s="59"/>
      <c r="D12" s="59"/>
      <c r="E12" s="59"/>
      <c r="F12" s="59"/>
      <c r="G12" s="59"/>
      <c r="H12" s="59"/>
      <c r="I12" s="59"/>
      <c r="J12" s="59"/>
      <c r="K12" s="59"/>
      <c r="L12" s="60"/>
    </row>
    <row r="13" spans="1:19" ht="39.950000000000003" customHeight="1" thickBot="1" x14ac:dyDescent="0.25">
      <c r="B13" s="58"/>
      <c r="C13" s="19" t="s">
        <v>38</v>
      </c>
      <c r="D13" s="59"/>
      <c r="E13" s="19" t="s">
        <v>39</v>
      </c>
      <c r="F13" s="59"/>
      <c r="G13" s="19" t="s">
        <v>40</v>
      </c>
      <c r="H13" s="59"/>
      <c r="I13" s="19" t="s">
        <v>52</v>
      </c>
      <c r="J13" s="59"/>
      <c r="K13" s="19" t="s">
        <v>41</v>
      </c>
      <c r="L13" s="60"/>
    </row>
    <row r="14" spans="1:19" ht="15" customHeight="1" thickBot="1" x14ac:dyDescent="0.25">
      <c r="B14" s="58"/>
      <c r="C14" s="59"/>
      <c r="D14" s="59"/>
      <c r="E14" s="59"/>
      <c r="F14" s="59"/>
      <c r="G14" s="59"/>
      <c r="H14" s="59"/>
      <c r="I14" s="59"/>
      <c r="J14" s="59"/>
      <c r="K14" s="59"/>
      <c r="L14" s="60"/>
    </row>
    <row r="15" spans="1:19" ht="37.5" customHeight="1" thickBot="1" x14ac:dyDescent="0.25">
      <c r="B15" s="58"/>
      <c r="C15" s="59"/>
      <c r="D15" s="59"/>
      <c r="E15" s="59"/>
      <c r="F15" s="59"/>
      <c r="G15" s="19" t="s">
        <v>42</v>
      </c>
      <c r="H15" s="59"/>
      <c r="I15" s="59"/>
      <c r="J15" s="59"/>
      <c r="K15" s="59"/>
      <c r="L15" s="60"/>
    </row>
    <row r="16" spans="1:19" ht="12.75" thickBot="1" x14ac:dyDescent="0.25">
      <c r="B16" s="61"/>
      <c r="C16" s="62"/>
      <c r="D16" s="62"/>
      <c r="E16" s="62"/>
      <c r="F16" s="62"/>
      <c r="G16" s="62"/>
      <c r="H16" s="62"/>
      <c r="I16" s="62"/>
      <c r="J16" s="62"/>
      <c r="K16" s="62"/>
      <c r="L16" s="6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7"/>
      <c r="C2" s="198"/>
      <c r="D2" s="211" t="s">
        <v>125</v>
      </c>
      <c r="E2" s="212"/>
      <c r="F2" s="212"/>
      <c r="G2" s="212"/>
      <c r="H2" s="212"/>
      <c r="I2" s="212"/>
      <c r="J2" s="213"/>
      <c r="K2" s="89"/>
      <c r="L2" s="87"/>
      <c r="M2" s="206" t="str">
        <f>Proyecto!K2</f>
        <v>Codigo: GC-F-015</v>
      </c>
      <c r="N2" s="206"/>
      <c r="O2" s="206"/>
      <c r="P2" s="207"/>
      <c r="R2" s="11"/>
      <c r="S2" s="11"/>
      <c r="T2" s="11"/>
      <c r="U2" s="15"/>
      <c r="AE2" s="16"/>
    </row>
    <row r="3" spans="2:31" s="12" customFormat="1" ht="23.25" customHeight="1" x14ac:dyDescent="0.2">
      <c r="B3" s="199"/>
      <c r="C3" s="187"/>
      <c r="D3" s="214" t="s">
        <v>127</v>
      </c>
      <c r="E3" s="215"/>
      <c r="F3" s="215"/>
      <c r="G3" s="215"/>
      <c r="H3" s="215"/>
      <c r="I3" s="215"/>
      <c r="J3" s="216"/>
      <c r="K3" s="29"/>
      <c r="L3" s="64"/>
      <c r="M3" s="140" t="str">
        <f>Proyecto!K3</f>
        <v>Fecha: 17 de septiembre de 2014</v>
      </c>
      <c r="N3" s="140"/>
      <c r="O3" s="140"/>
      <c r="P3" s="208"/>
      <c r="R3" s="11"/>
      <c r="S3" s="11"/>
      <c r="T3" s="11"/>
      <c r="U3" s="15"/>
      <c r="AE3" s="16"/>
    </row>
    <row r="4" spans="2:31" s="12" customFormat="1" ht="24" customHeight="1" x14ac:dyDescent="0.2">
      <c r="B4" s="199"/>
      <c r="C4" s="187"/>
      <c r="D4" s="214" t="s">
        <v>128</v>
      </c>
      <c r="E4" s="215"/>
      <c r="F4" s="215"/>
      <c r="G4" s="215"/>
      <c r="H4" s="215"/>
      <c r="I4" s="215"/>
      <c r="J4" s="216"/>
      <c r="K4" s="29"/>
      <c r="L4" s="64"/>
      <c r="M4" s="140" t="str">
        <f>Proyecto!K4</f>
        <v>Version 001</v>
      </c>
      <c r="N4" s="140"/>
      <c r="O4" s="140"/>
      <c r="P4" s="208"/>
      <c r="R4" s="11"/>
      <c r="U4" s="15"/>
      <c r="AE4" s="16"/>
    </row>
    <row r="5" spans="2:31" s="12" customFormat="1" ht="22.5" customHeight="1" thickBot="1" x14ac:dyDescent="0.25">
      <c r="B5" s="200"/>
      <c r="C5" s="201"/>
      <c r="D5" s="217" t="s">
        <v>130</v>
      </c>
      <c r="E5" s="218"/>
      <c r="F5" s="218"/>
      <c r="G5" s="218"/>
      <c r="H5" s="218"/>
      <c r="I5" s="218"/>
      <c r="J5" s="219"/>
      <c r="K5" s="90"/>
      <c r="L5" s="88"/>
      <c r="M5" s="209" t="s">
        <v>131</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7" t="s">
        <v>0</v>
      </c>
      <c r="C7" s="117"/>
      <c r="D7" s="118" t="str">
        <f>Proyecto!$E$7</f>
        <v>Publicaciones de la corte societaria</v>
      </c>
      <c r="E7" s="118"/>
      <c r="F7" s="118"/>
      <c r="G7" s="118"/>
      <c r="H7" s="118"/>
      <c r="I7" s="118"/>
      <c r="J7" s="118"/>
      <c r="K7" s="118"/>
      <c r="L7" s="118"/>
      <c r="M7" s="118"/>
      <c r="N7" s="118"/>
      <c r="O7" s="118"/>
      <c r="P7" s="118"/>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17" t="s">
        <v>30</v>
      </c>
      <c r="C10" s="117"/>
      <c r="D10" s="118" t="s">
        <v>210</v>
      </c>
      <c r="E10" s="118"/>
      <c r="F10" s="118"/>
      <c r="G10" s="118"/>
      <c r="H10" s="118"/>
      <c r="I10" s="118"/>
      <c r="J10" s="118"/>
      <c r="K10" s="118"/>
      <c r="L10" s="118"/>
      <c r="M10" s="118"/>
      <c r="N10" s="118"/>
      <c r="O10" s="118"/>
      <c r="P10" s="118"/>
      <c r="AE10" s="1"/>
    </row>
    <row r="12" spans="2:31" ht="30" customHeight="1" x14ac:dyDescent="0.2">
      <c r="B12" s="117" t="s">
        <v>31</v>
      </c>
      <c r="C12" s="117"/>
      <c r="D12" s="147" t="s">
        <v>158</v>
      </c>
      <c r="E12" s="147"/>
      <c r="F12" s="147"/>
      <c r="G12" s="147"/>
      <c r="H12" s="147"/>
      <c r="I12" s="147"/>
      <c r="J12" s="147"/>
      <c r="K12" s="147"/>
      <c r="L12" s="147"/>
      <c r="M12" s="147"/>
      <c r="N12" s="147"/>
      <c r="O12" s="147"/>
      <c r="P12" s="147"/>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7" t="s">
        <v>32</v>
      </c>
      <c r="C14" s="117"/>
      <c r="D14" s="147" t="s">
        <v>157</v>
      </c>
      <c r="E14" s="147"/>
      <c r="F14" s="147"/>
      <c r="G14" s="147"/>
      <c r="H14" s="147"/>
      <c r="I14" s="147"/>
      <c r="J14" s="147"/>
      <c r="K14" s="147"/>
      <c r="L14" s="147"/>
      <c r="M14" s="147"/>
      <c r="N14" s="147"/>
      <c r="O14" s="147"/>
      <c r="P14" s="147"/>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7" t="s">
        <v>33</v>
      </c>
      <c r="C16" s="117"/>
      <c r="D16" s="147" t="s">
        <v>159</v>
      </c>
      <c r="E16" s="147"/>
      <c r="F16" s="147"/>
      <c r="G16" s="147"/>
      <c r="H16" s="147"/>
      <c r="I16" s="147"/>
      <c r="J16" s="147"/>
      <c r="K16" s="147"/>
      <c r="L16" s="147"/>
      <c r="M16" s="147"/>
      <c r="N16" s="147"/>
      <c r="O16" s="147"/>
      <c r="P16" s="147"/>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7" t="s">
        <v>34</v>
      </c>
      <c r="C18" s="117"/>
      <c r="D18" s="147" t="s">
        <v>211</v>
      </c>
      <c r="E18" s="147"/>
      <c r="F18" s="147"/>
      <c r="G18" s="147"/>
      <c r="H18" s="147"/>
      <c r="I18" s="147"/>
      <c r="J18" s="147"/>
      <c r="K18" s="147"/>
      <c r="L18" s="147"/>
      <c r="M18" s="147"/>
      <c r="N18" s="147"/>
      <c r="O18" s="147"/>
      <c r="P18" s="147"/>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7" t="s">
        <v>35</v>
      </c>
      <c r="C20" s="117"/>
      <c r="D20" s="147" t="s">
        <v>213</v>
      </c>
      <c r="E20" s="147"/>
      <c r="F20" s="147"/>
      <c r="G20" s="147"/>
      <c r="H20" s="147"/>
      <c r="I20" s="147"/>
      <c r="J20" s="147"/>
      <c r="K20" s="147"/>
      <c r="L20" s="147"/>
      <c r="M20" s="147"/>
      <c r="N20" s="147"/>
      <c r="O20" s="147"/>
      <c r="P20" s="147"/>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Q18:U18 Q11:U12 W18:AC18 W20:AC65492 W11:AC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42"/>
  <sheetViews>
    <sheetView showGridLines="0" zoomScale="70" zoomScaleNormal="70" workbookViewId="0">
      <selection activeCell="G46" sqref="G46"/>
    </sheetView>
  </sheetViews>
  <sheetFormatPr baseColWidth="10" defaultRowHeight="12" x14ac:dyDescent="0.2"/>
  <cols>
    <col min="1" max="1" width="2.42578125" style="1" customWidth="1"/>
    <col min="2" max="2" width="47.42578125" style="1" customWidth="1"/>
    <col min="3" max="3" width="21.140625" style="1" customWidth="1"/>
    <col min="4" max="4" width="8.7109375" style="1" bestFit="1" customWidth="1"/>
    <col min="5" max="5" width="25.28515625" style="1" bestFit="1" customWidth="1"/>
    <col min="6" max="6" width="21.42578125" style="1" bestFit="1" customWidth="1"/>
    <col min="7" max="7" width="26.28515625" style="1" customWidth="1"/>
    <col min="8" max="8" width="28" style="1" customWidth="1"/>
    <col min="9" max="9" width="17.5703125" style="1" customWidth="1"/>
    <col min="10" max="10" width="47" style="1" bestFit="1" customWidth="1"/>
    <col min="11" max="11" width="21.5703125" style="1" bestFit="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41"/>
      <c r="C2" s="240" t="s">
        <v>125</v>
      </c>
      <c r="D2" s="240"/>
      <c r="E2" s="240"/>
      <c r="F2" s="240"/>
      <c r="G2" s="240"/>
      <c r="H2" s="240"/>
      <c r="I2" s="240"/>
      <c r="J2" s="240"/>
      <c r="K2" s="236" t="str">
        <f>Proyecto!K2</f>
        <v>Codigo: GC-F-015</v>
      </c>
      <c r="L2" s="207"/>
      <c r="M2" s="81"/>
      <c r="N2" s="81"/>
    </row>
    <row r="3" spans="2:14" s="18" customFormat="1" ht="23.25" customHeight="1" x14ac:dyDescent="0.2">
      <c r="B3" s="242"/>
      <c r="C3" s="244" t="s">
        <v>127</v>
      </c>
      <c r="D3" s="244"/>
      <c r="E3" s="244"/>
      <c r="F3" s="244"/>
      <c r="G3" s="244"/>
      <c r="H3" s="244"/>
      <c r="I3" s="244"/>
      <c r="J3" s="244"/>
      <c r="K3" s="237" t="str">
        <f>Proyecto!K3</f>
        <v>Fecha: 17 de septiembre de 2014</v>
      </c>
      <c r="L3" s="208"/>
      <c r="M3" s="81"/>
      <c r="N3" s="81"/>
    </row>
    <row r="4" spans="2:14" s="18" customFormat="1" ht="24" customHeight="1" x14ac:dyDescent="0.2">
      <c r="B4" s="242"/>
      <c r="C4" s="244" t="s">
        <v>128</v>
      </c>
      <c r="D4" s="244"/>
      <c r="E4" s="244"/>
      <c r="F4" s="244"/>
      <c r="G4" s="244"/>
      <c r="H4" s="244"/>
      <c r="I4" s="244"/>
      <c r="J4" s="244"/>
      <c r="K4" s="237" t="str">
        <f>Proyecto!K4</f>
        <v>Version 001</v>
      </c>
      <c r="L4" s="208"/>
      <c r="M4" s="81"/>
      <c r="N4" s="81"/>
    </row>
    <row r="5" spans="2:14" s="18" customFormat="1" ht="22.5" customHeight="1" thickBot="1" x14ac:dyDescent="0.25">
      <c r="B5" s="243"/>
      <c r="C5" s="245" t="s">
        <v>130</v>
      </c>
      <c r="D5" s="245"/>
      <c r="E5" s="245"/>
      <c r="F5" s="245"/>
      <c r="G5" s="245"/>
      <c r="H5" s="245"/>
      <c r="I5" s="245"/>
      <c r="J5" s="245"/>
      <c r="K5" s="238" t="s">
        <v>131</v>
      </c>
      <c r="L5" s="210"/>
      <c r="M5" s="81"/>
      <c r="N5" s="81"/>
    </row>
    <row r="6" spans="2:14" ht="5.25" customHeight="1" x14ac:dyDescent="0.2">
      <c r="B6" s="17"/>
      <c r="C6" s="17"/>
      <c r="D6" s="17"/>
      <c r="E6" s="17"/>
    </row>
    <row r="7" spans="2:14" ht="29.25" customHeight="1" x14ac:dyDescent="0.2">
      <c r="B7" s="117" t="s">
        <v>0</v>
      </c>
      <c r="C7" s="117"/>
      <c r="D7" s="118" t="str">
        <f>Proyecto!$E$7</f>
        <v>Publicaciones de la corte societaria</v>
      </c>
      <c r="E7" s="118"/>
      <c r="F7" s="118"/>
      <c r="G7" s="118"/>
      <c r="H7" s="118"/>
      <c r="I7" s="118"/>
      <c r="J7" s="118"/>
      <c r="K7" s="118"/>
      <c r="L7" s="118"/>
      <c r="M7" s="1"/>
    </row>
    <row r="9" spans="2:14" ht="51.75" customHeight="1" x14ac:dyDescent="0.2">
      <c r="B9" s="92" t="s">
        <v>80</v>
      </c>
      <c r="C9" s="92" t="s">
        <v>81</v>
      </c>
      <c r="D9" s="92" t="s">
        <v>82</v>
      </c>
      <c r="E9" s="93" t="s">
        <v>83</v>
      </c>
      <c r="F9" s="92" t="s">
        <v>84</v>
      </c>
      <c r="G9" s="94" t="s">
        <v>93</v>
      </c>
      <c r="H9" s="94" t="s">
        <v>94</v>
      </c>
      <c r="I9" s="94" t="s">
        <v>95</v>
      </c>
      <c r="J9" s="93" t="s">
        <v>85</v>
      </c>
      <c r="K9" s="95" t="s">
        <v>86</v>
      </c>
      <c r="L9" s="95" t="s">
        <v>87</v>
      </c>
    </row>
    <row r="10" spans="2:14" ht="15.95" customHeight="1" x14ac:dyDescent="0.2">
      <c r="B10" s="239" t="s">
        <v>160</v>
      </c>
      <c r="C10" s="222" t="s">
        <v>165</v>
      </c>
      <c r="D10" s="222">
        <v>1</v>
      </c>
      <c r="E10" s="247">
        <v>0.1</v>
      </c>
      <c r="F10" s="222" t="s">
        <v>167</v>
      </c>
      <c r="G10" s="234">
        <v>42062</v>
      </c>
      <c r="H10" s="234">
        <v>42093</v>
      </c>
      <c r="I10" s="220">
        <f>+(H10-G10)/7</f>
        <v>4.4285714285714288</v>
      </c>
      <c r="J10" s="222" t="s">
        <v>174</v>
      </c>
      <c r="K10" s="223" t="s">
        <v>169</v>
      </c>
      <c r="L10" s="250">
        <v>0.1</v>
      </c>
      <c r="M10" s="26"/>
    </row>
    <row r="11" spans="2:14" ht="12.75" customHeight="1" x14ac:dyDescent="0.2">
      <c r="B11" s="239"/>
      <c r="C11" s="222"/>
      <c r="D11" s="222"/>
      <c r="E11" s="222"/>
      <c r="F11" s="222"/>
      <c r="G11" s="234"/>
      <c r="H11" s="234"/>
      <c r="I11" s="221"/>
      <c r="J11" s="222"/>
      <c r="K11" s="223"/>
      <c r="L11" s="251"/>
      <c r="M11" s="26"/>
    </row>
    <row r="12" spans="2:14" ht="15.95" customHeight="1" x14ac:dyDescent="0.2">
      <c r="B12" s="239" t="s">
        <v>161</v>
      </c>
      <c r="C12" s="222" t="s">
        <v>166</v>
      </c>
      <c r="D12" s="222">
        <v>4</v>
      </c>
      <c r="E12" s="247">
        <v>0.1</v>
      </c>
      <c r="F12" s="222" t="s">
        <v>168</v>
      </c>
      <c r="G12" s="233">
        <v>42094</v>
      </c>
      <c r="H12" s="233">
        <v>42170</v>
      </c>
      <c r="I12" s="220">
        <f>+(H12-G12)/7</f>
        <v>10.857142857142858</v>
      </c>
      <c r="J12" s="222" t="s">
        <v>175</v>
      </c>
      <c r="K12" s="223" t="s">
        <v>170</v>
      </c>
      <c r="L12" s="250">
        <v>0.1</v>
      </c>
      <c r="M12" s="26"/>
    </row>
    <row r="13" spans="2:14" ht="15.95" customHeight="1" x14ac:dyDescent="0.2">
      <c r="B13" s="239"/>
      <c r="C13" s="222"/>
      <c r="D13" s="222"/>
      <c r="E13" s="222"/>
      <c r="F13" s="222"/>
      <c r="G13" s="233"/>
      <c r="H13" s="233"/>
      <c r="I13" s="221"/>
      <c r="J13" s="222"/>
      <c r="K13" s="223"/>
      <c r="L13" s="251"/>
      <c r="M13" s="26"/>
    </row>
    <row r="14" spans="2:14" ht="15.95" customHeight="1" x14ac:dyDescent="0.2">
      <c r="B14" s="239" t="s">
        <v>162</v>
      </c>
      <c r="C14" s="222" t="s">
        <v>166</v>
      </c>
      <c r="D14" s="222">
        <v>4</v>
      </c>
      <c r="E14" s="247">
        <v>0.1</v>
      </c>
      <c r="F14" s="222" t="s">
        <v>168</v>
      </c>
      <c r="G14" s="233">
        <v>42124</v>
      </c>
      <c r="H14" s="233">
        <v>42152</v>
      </c>
      <c r="I14" s="220">
        <f>+(H14-G14)/7</f>
        <v>4</v>
      </c>
      <c r="J14" s="222" t="s">
        <v>176</v>
      </c>
      <c r="K14" s="223" t="s">
        <v>171</v>
      </c>
      <c r="L14" s="250">
        <v>0.1</v>
      </c>
      <c r="M14" s="26"/>
    </row>
    <row r="15" spans="2:14" ht="15.95" customHeight="1" x14ac:dyDescent="0.2">
      <c r="B15" s="239"/>
      <c r="C15" s="222"/>
      <c r="D15" s="222"/>
      <c r="E15" s="222"/>
      <c r="F15" s="222"/>
      <c r="G15" s="233"/>
      <c r="H15" s="233"/>
      <c r="I15" s="221"/>
      <c r="J15" s="222"/>
      <c r="K15" s="223"/>
      <c r="L15" s="251"/>
      <c r="M15" s="26"/>
    </row>
    <row r="16" spans="2:14" ht="15.95" customHeight="1" x14ac:dyDescent="0.2">
      <c r="B16" s="239" t="s">
        <v>163</v>
      </c>
      <c r="C16" s="222" t="s">
        <v>165</v>
      </c>
      <c r="D16" s="222">
        <v>4</v>
      </c>
      <c r="E16" s="247">
        <v>0.1</v>
      </c>
      <c r="F16" s="222" t="s">
        <v>167</v>
      </c>
      <c r="G16" s="233">
        <v>42153</v>
      </c>
      <c r="H16" s="233">
        <v>42184</v>
      </c>
      <c r="I16" s="220">
        <f>+(H16-G16)/7</f>
        <v>4.4285714285714288</v>
      </c>
      <c r="J16" s="222" t="s">
        <v>177</v>
      </c>
      <c r="K16" s="223" t="s">
        <v>172</v>
      </c>
      <c r="L16" s="250">
        <v>0.1</v>
      </c>
      <c r="M16" s="26"/>
    </row>
    <row r="17" spans="2:13" ht="15.95" customHeight="1" x14ac:dyDescent="0.2">
      <c r="B17" s="239"/>
      <c r="C17" s="222"/>
      <c r="D17" s="222"/>
      <c r="E17" s="222"/>
      <c r="F17" s="222"/>
      <c r="G17" s="233"/>
      <c r="H17" s="233"/>
      <c r="I17" s="221"/>
      <c r="J17" s="222"/>
      <c r="K17" s="223"/>
      <c r="L17" s="251"/>
      <c r="M17" s="26"/>
    </row>
    <row r="18" spans="2:13" ht="33.75" customHeight="1" x14ac:dyDescent="0.2">
      <c r="B18" s="239" t="s">
        <v>164</v>
      </c>
      <c r="C18" s="222" t="s">
        <v>219</v>
      </c>
      <c r="D18" s="222">
        <v>1</v>
      </c>
      <c r="E18" s="247">
        <v>0.1</v>
      </c>
      <c r="F18" s="222" t="s">
        <v>167</v>
      </c>
      <c r="G18" s="233">
        <v>42185</v>
      </c>
      <c r="H18" s="233">
        <v>42216</v>
      </c>
      <c r="I18" s="220">
        <f>+(H18-G18)/7</f>
        <v>4.4285714285714288</v>
      </c>
      <c r="J18" s="222" t="s">
        <v>178</v>
      </c>
      <c r="K18" s="223" t="s">
        <v>173</v>
      </c>
      <c r="L18" s="250">
        <v>0.1</v>
      </c>
      <c r="M18" s="26"/>
    </row>
    <row r="19" spans="2:13" ht="18.75" customHeight="1" x14ac:dyDescent="0.2">
      <c r="B19" s="239"/>
      <c r="C19" s="222"/>
      <c r="D19" s="222"/>
      <c r="E19" s="222"/>
      <c r="F19" s="222"/>
      <c r="G19" s="233"/>
      <c r="H19" s="233"/>
      <c r="I19" s="221"/>
      <c r="J19" s="222"/>
      <c r="K19" s="223"/>
      <c r="L19" s="251"/>
      <c r="M19" s="26"/>
    </row>
    <row r="20" spans="2:13" ht="15.95" customHeight="1" x14ac:dyDescent="0.2">
      <c r="B20" s="246" t="s">
        <v>179</v>
      </c>
      <c r="C20" s="224" t="s">
        <v>180</v>
      </c>
      <c r="D20" s="224">
        <v>4</v>
      </c>
      <c r="E20" s="226">
        <v>0.1</v>
      </c>
      <c r="F20" s="228" t="s">
        <v>167</v>
      </c>
      <c r="G20" s="230" t="s">
        <v>214</v>
      </c>
      <c r="H20" s="230" t="s">
        <v>215</v>
      </c>
      <c r="I20" s="235">
        <v>34.714285714285715</v>
      </c>
      <c r="J20" s="231" t="s">
        <v>185</v>
      </c>
      <c r="K20" s="231" t="s">
        <v>191</v>
      </c>
      <c r="L20" s="248">
        <v>0.1</v>
      </c>
      <c r="M20" s="26"/>
    </row>
    <row r="21" spans="2:13" ht="39.75" customHeight="1" x14ac:dyDescent="0.2">
      <c r="B21" s="239"/>
      <c r="C21" s="225"/>
      <c r="D21" s="225"/>
      <c r="E21" s="227"/>
      <c r="F21" s="229"/>
      <c r="G21" s="230"/>
      <c r="H21" s="230"/>
      <c r="I21" s="235"/>
      <c r="J21" s="232"/>
      <c r="K21" s="232"/>
      <c r="L21" s="249"/>
      <c r="M21" s="26"/>
    </row>
    <row r="22" spans="2:13" ht="61.5" customHeight="1" x14ac:dyDescent="0.2">
      <c r="B22" s="98" t="s">
        <v>181</v>
      </c>
      <c r="C22" s="100" t="s">
        <v>182</v>
      </c>
      <c r="D22" s="100">
        <v>4</v>
      </c>
      <c r="E22" s="101">
        <v>0.1</v>
      </c>
      <c r="F22" s="102" t="s">
        <v>168</v>
      </c>
      <c r="G22" s="96" t="s">
        <v>220</v>
      </c>
      <c r="H22" s="96" t="s">
        <v>216</v>
      </c>
      <c r="I22" s="103">
        <v>45.42</v>
      </c>
      <c r="J22" s="102" t="s">
        <v>186</v>
      </c>
      <c r="K22" s="102" t="s">
        <v>191</v>
      </c>
      <c r="L22" s="104">
        <v>0.1</v>
      </c>
      <c r="M22" s="26"/>
    </row>
    <row r="23" spans="2:13" ht="53.25" customHeight="1" x14ac:dyDescent="0.2">
      <c r="B23" s="98" t="s">
        <v>183</v>
      </c>
      <c r="C23" s="100" t="s">
        <v>184</v>
      </c>
      <c r="D23" s="100">
        <v>4</v>
      </c>
      <c r="E23" s="101">
        <v>0.1</v>
      </c>
      <c r="F23" s="103" t="s">
        <v>167</v>
      </c>
      <c r="G23" s="96" t="s">
        <v>217</v>
      </c>
      <c r="H23" s="96" t="s">
        <v>218</v>
      </c>
      <c r="I23" s="103">
        <v>39.28</v>
      </c>
      <c r="J23" s="102" t="s">
        <v>187</v>
      </c>
      <c r="K23" s="102" t="s">
        <v>191</v>
      </c>
      <c r="L23" s="104">
        <v>0.1</v>
      </c>
      <c r="M23" s="26"/>
    </row>
    <row r="24" spans="2:13" ht="34.5" customHeight="1" x14ac:dyDescent="0.2">
      <c r="B24" s="98" t="s">
        <v>188</v>
      </c>
      <c r="C24" s="100" t="s">
        <v>189</v>
      </c>
      <c r="D24" s="100">
        <v>38</v>
      </c>
      <c r="E24" s="101">
        <v>0.2</v>
      </c>
      <c r="F24" s="102" t="s">
        <v>190</v>
      </c>
      <c r="G24" s="96">
        <v>42037</v>
      </c>
      <c r="H24" s="96">
        <v>42369</v>
      </c>
      <c r="I24" s="103">
        <f>+(H24-G24)/7</f>
        <v>47.428571428571431</v>
      </c>
      <c r="J24" s="102" t="s">
        <v>192</v>
      </c>
      <c r="K24" s="102" t="s">
        <v>191</v>
      </c>
      <c r="L24" s="104">
        <v>0.2</v>
      </c>
      <c r="M24" s="26"/>
    </row>
    <row r="25" spans="2:13" ht="36" customHeight="1" x14ac:dyDescent="0.2">
      <c r="B25" s="110"/>
      <c r="C25" s="111"/>
      <c r="D25" s="112"/>
      <c r="E25" s="101">
        <f>SUM(E10:E24)</f>
        <v>1</v>
      </c>
      <c r="F25" s="105"/>
      <c r="G25" s="106"/>
      <c r="H25" s="106"/>
      <c r="I25" s="107"/>
      <c r="J25" s="108"/>
      <c r="K25" s="109"/>
      <c r="L25" s="104">
        <f>SUM(L10:L24)</f>
        <v>1</v>
      </c>
      <c r="M25" s="26"/>
    </row>
    <row r="26" spans="2:13" ht="14.25" x14ac:dyDescent="0.2">
      <c r="G26" s="97"/>
      <c r="H26" s="97"/>
      <c r="I26"/>
      <c r="J26"/>
    </row>
    <row r="27" spans="2:13" ht="12" customHeight="1" x14ac:dyDescent="0.2">
      <c r="G27" s="97"/>
      <c r="H27" s="97"/>
      <c r="I27"/>
      <c r="J27"/>
    </row>
    <row r="28" spans="2:13" ht="14.25" x14ac:dyDescent="0.2">
      <c r="G28" s="97"/>
      <c r="H28" s="97"/>
      <c r="I28"/>
      <c r="J28"/>
    </row>
    <row r="29" spans="2:13" ht="12.75" hidden="1" x14ac:dyDescent="0.2">
      <c r="G29"/>
      <c r="H29"/>
      <c r="I29"/>
      <c r="J29"/>
    </row>
    <row r="30" spans="2:13" ht="12.75" hidden="1" x14ac:dyDescent="0.2">
      <c r="G30"/>
      <c r="H30"/>
      <c r="I30"/>
      <c r="J30"/>
    </row>
    <row r="31" spans="2:13" ht="12.75" hidden="1" x14ac:dyDescent="0.2">
      <c r="D31" s="1">
        <v>10</v>
      </c>
      <c r="E31" s="1">
        <v>10</v>
      </c>
      <c r="G31"/>
      <c r="H31"/>
      <c r="I31"/>
      <c r="J31"/>
    </row>
    <row r="32" spans="2:13" ht="12.75" hidden="1" x14ac:dyDescent="0.2">
      <c r="D32" s="1">
        <v>7.5</v>
      </c>
      <c r="E32" s="1">
        <v>2.5</v>
      </c>
      <c r="G32"/>
      <c r="H32"/>
      <c r="I32"/>
      <c r="J32"/>
    </row>
    <row r="33" spans="4:10" ht="12.75" hidden="1" x14ac:dyDescent="0.2">
      <c r="E33" s="1">
        <v>2.5</v>
      </c>
      <c r="G33"/>
      <c r="H33"/>
      <c r="I33"/>
      <c r="J33"/>
    </row>
    <row r="34" spans="4:10" ht="12.75" hidden="1" x14ac:dyDescent="0.2">
      <c r="D34" s="1">
        <v>2.5</v>
      </c>
      <c r="E34" s="1">
        <v>2.5</v>
      </c>
      <c r="G34"/>
      <c r="H34"/>
      <c r="I34"/>
      <c r="J34"/>
    </row>
    <row r="35" spans="4:10" ht="12.75" hidden="1" x14ac:dyDescent="0.2">
      <c r="D35" s="1">
        <v>2.5</v>
      </c>
      <c r="E35" s="1">
        <f>20/10</f>
        <v>2</v>
      </c>
      <c r="G35"/>
      <c r="H35"/>
      <c r="I35"/>
      <c r="J35"/>
    </row>
    <row r="36" spans="4:10" ht="12.75" hidden="1" x14ac:dyDescent="0.2">
      <c r="D36" s="1">
        <v>2.5</v>
      </c>
      <c r="E36" s="1">
        <f>SUM(E31:E35)</f>
        <v>19.5</v>
      </c>
      <c r="G36"/>
      <c r="H36"/>
      <c r="I36"/>
      <c r="J36"/>
    </row>
    <row r="37" spans="4:10" ht="12.75" hidden="1" x14ac:dyDescent="0.2">
      <c r="D37" s="1">
        <v>1.81</v>
      </c>
      <c r="G37"/>
      <c r="H37"/>
      <c r="I37"/>
      <c r="J37"/>
    </row>
    <row r="38" spans="4:10" ht="12.75" hidden="1" x14ac:dyDescent="0.2">
      <c r="D38" s="1">
        <f>SUM(D31:D37)</f>
        <v>26.81</v>
      </c>
      <c r="G38"/>
      <c r="H38"/>
      <c r="I38"/>
      <c r="J38"/>
    </row>
    <row r="39" spans="4:10" ht="12.75" hidden="1" x14ac:dyDescent="0.2">
      <c r="G39"/>
      <c r="H39"/>
      <c r="I39"/>
      <c r="J39"/>
    </row>
    <row r="40" spans="4:10" ht="12.75" hidden="1" x14ac:dyDescent="0.2">
      <c r="G40"/>
      <c r="H40"/>
      <c r="I40"/>
      <c r="J40"/>
    </row>
    <row r="41" spans="4:10" ht="12.75" x14ac:dyDescent="0.2">
      <c r="G41"/>
      <c r="H41"/>
      <c r="I41"/>
      <c r="J41"/>
    </row>
    <row r="42" spans="4:10" ht="12.75" x14ac:dyDescent="0.2">
      <c r="G42"/>
      <c r="H42"/>
      <c r="I42"/>
      <c r="J42"/>
    </row>
  </sheetData>
  <mergeCells count="77">
    <mergeCell ref="K14:K15"/>
    <mergeCell ref="K12:K13"/>
    <mergeCell ref="L20:L21"/>
    <mergeCell ref="L10:L11"/>
    <mergeCell ref="L12:L13"/>
    <mergeCell ref="L14:L15"/>
    <mergeCell ref="L16:L17"/>
    <mergeCell ref="L18:L19"/>
    <mergeCell ref="B20:B21"/>
    <mergeCell ref="F10:F11"/>
    <mergeCell ref="F12:F13"/>
    <mergeCell ref="F14:F15"/>
    <mergeCell ref="F16:F17"/>
    <mergeCell ref="F18:F19"/>
    <mergeCell ref="E10:E11"/>
    <mergeCell ref="E12:E13"/>
    <mergeCell ref="E14:E15"/>
    <mergeCell ref="E16:E17"/>
    <mergeCell ref="E18:E19"/>
    <mergeCell ref="D10:D11"/>
    <mergeCell ref="D12:D13"/>
    <mergeCell ref="D14:D15"/>
    <mergeCell ref="D16:D17"/>
    <mergeCell ref="D18:D19"/>
    <mergeCell ref="B16:B17"/>
    <mergeCell ref="B18:B19"/>
    <mergeCell ref="C10:C11"/>
    <mergeCell ref="C12:C13"/>
    <mergeCell ref="C14:C15"/>
    <mergeCell ref="C16:C17"/>
    <mergeCell ref="C18:C19"/>
    <mergeCell ref="B12:B13"/>
    <mergeCell ref="B14:B15"/>
    <mergeCell ref="K2:L2"/>
    <mergeCell ref="K3:L3"/>
    <mergeCell ref="K4:L4"/>
    <mergeCell ref="K5:L5"/>
    <mergeCell ref="B10:B11"/>
    <mergeCell ref="H10:H11"/>
    <mergeCell ref="C2:J2"/>
    <mergeCell ref="B2:B5"/>
    <mergeCell ref="C3:J3"/>
    <mergeCell ref="C4:J4"/>
    <mergeCell ref="C5:J5"/>
    <mergeCell ref="I10:I11"/>
    <mergeCell ref="J10:J11"/>
    <mergeCell ref="B7:C7"/>
    <mergeCell ref="D7:L7"/>
    <mergeCell ref="K10:K11"/>
    <mergeCell ref="H12:H13"/>
    <mergeCell ref="H14:H15"/>
    <mergeCell ref="G10:G11"/>
    <mergeCell ref="I20:I21"/>
    <mergeCell ref="J20:J21"/>
    <mergeCell ref="H20:H21"/>
    <mergeCell ref="G16:G17"/>
    <mergeCell ref="G18:G19"/>
    <mergeCell ref="I14:I15"/>
    <mergeCell ref="I12:I13"/>
    <mergeCell ref="J12:J13"/>
    <mergeCell ref="J14:J15"/>
    <mergeCell ref="G12:G13"/>
    <mergeCell ref="G14:G15"/>
    <mergeCell ref="H16:H17"/>
    <mergeCell ref="H18:H19"/>
    <mergeCell ref="I18:I19"/>
    <mergeCell ref="J18:J19"/>
    <mergeCell ref="K18:K19"/>
    <mergeCell ref="I16:I17"/>
    <mergeCell ref="C20:C21"/>
    <mergeCell ref="D20:D21"/>
    <mergeCell ref="E20:E21"/>
    <mergeCell ref="F20:F21"/>
    <mergeCell ref="G20:G21"/>
    <mergeCell ref="K16:K17"/>
    <mergeCell ref="J16:J17"/>
    <mergeCell ref="K20:K21"/>
  </mergeCells>
  <dataValidations count="1">
    <dataValidation type="whole" allowBlank="1" showInputMessage="1" showErrorMessage="1" sqref="F26:F65459 F8:K8 K26:K65459 G27:H28 G43:J6545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32"/>
  <sheetViews>
    <sheetView showGridLines="0" zoomScale="90" zoomScaleNormal="90" workbookViewId="0">
      <selection activeCell="G37" sqref="G37"/>
    </sheetView>
  </sheetViews>
  <sheetFormatPr baseColWidth="10" defaultRowHeight="12" x14ac:dyDescent="0.2"/>
  <cols>
    <col min="1" max="1" width="2.42578125" style="1" customWidth="1"/>
    <col min="2" max="2" width="14.5703125" style="1" customWidth="1"/>
    <col min="3" max="3" width="25" style="1" customWidth="1"/>
    <col min="4" max="4" width="18.28515625" style="1" customWidth="1"/>
    <col min="5" max="5" width="17.140625" style="1" customWidth="1"/>
    <col min="6" max="6" width="23.140625" style="1" customWidth="1"/>
    <col min="7" max="8" width="20.28515625" style="1" customWidth="1"/>
    <col min="9" max="9" width="18.85546875" style="1" customWidth="1"/>
    <col min="10" max="10" width="16.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5"/>
      <c r="C2" s="256"/>
      <c r="D2" s="252" t="s">
        <v>125</v>
      </c>
      <c r="E2" s="212"/>
      <c r="F2" s="212"/>
      <c r="G2" s="212"/>
      <c r="H2" s="212"/>
      <c r="I2" s="212"/>
      <c r="J2" s="212"/>
      <c r="K2" s="85"/>
      <c r="L2" s="85"/>
      <c r="M2" s="236" t="str">
        <f>Proyecto!K2</f>
        <v>Codigo: GC-F-015</v>
      </c>
      <c r="N2" s="206"/>
      <c r="O2" s="206"/>
      <c r="P2" s="207"/>
      <c r="R2" s="11"/>
      <c r="S2" s="11"/>
      <c r="T2" s="11"/>
      <c r="U2" s="15"/>
      <c r="AE2" s="16"/>
    </row>
    <row r="3" spans="2:31" s="12" customFormat="1" ht="23.25" customHeight="1" x14ac:dyDescent="0.2">
      <c r="B3" s="257"/>
      <c r="C3" s="258"/>
      <c r="D3" s="253" t="s">
        <v>127</v>
      </c>
      <c r="E3" s="215"/>
      <c r="F3" s="215"/>
      <c r="G3" s="215"/>
      <c r="H3" s="215"/>
      <c r="I3" s="215"/>
      <c r="J3" s="215"/>
      <c r="K3" s="84"/>
      <c r="L3" s="84"/>
      <c r="M3" s="237" t="str">
        <f>Proyecto!K3</f>
        <v>Fecha: 17 de septiembre de 2014</v>
      </c>
      <c r="N3" s="140"/>
      <c r="O3" s="140"/>
      <c r="P3" s="208"/>
      <c r="R3" s="11"/>
      <c r="S3" s="11"/>
      <c r="T3" s="11"/>
      <c r="U3" s="15"/>
      <c r="AE3" s="16"/>
    </row>
    <row r="4" spans="2:31" s="12" customFormat="1" ht="24" customHeight="1" x14ac:dyDescent="0.2">
      <c r="B4" s="257"/>
      <c r="C4" s="258"/>
      <c r="D4" s="253" t="s">
        <v>128</v>
      </c>
      <c r="E4" s="215"/>
      <c r="F4" s="215"/>
      <c r="G4" s="215"/>
      <c r="H4" s="215"/>
      <c r="I4" s="215"/>
      <c r="J4" s="215"/>
      <c r="K4" s="84"/>
      <c r="L4" s="84"/>
      <c r="M4" s="237" t="str">
        <f>Proyecto!K4</f>
        <v>Version 001</v>
      </c>
      <c r="N4" s="140"/>
      <c r="O4" s="140"/>
      <c r="P4" s="208"/>
      <c r="R4" s="11"/>
      <c r="U4" s="15"/>
      <c r="AE4" s="16"/>
    </row>
    <row r="5" spans="2:31" s="12" customFormat="1" ht="22.5" customHeight="1" thickBot="1" x14ac:dyDescent="0.25">
      <c r="B5" s="259"/>
      <c r="C5" s="260"/>
      <c r="D5" s="254" t="s">
        <v>130</v>
      </c>
      <c r="E5" s="218"/>
      <c r="F5" s="218"/>
      <c r="G5" s="218"/>
      <c r="H5" s="218"/>
      <c r="I5" s="218"/>
      <c r="J5" s="218"/>
      <c r="K5" s="86"/>
      <c r="L5" s="86"/>
      <c r="M5" s="238" t="s">
        <v>131</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7" t="s">
        <v>0</v>
      </c>
      <c r="C7" s="117"/>
      <c r="D7" s="118" t="str">
        <f>Proyecto!$E$7</f>
        <v>Publicaciones de la corte societaria</v>
      </c>
      <c r="E7" s="118"/>
      <c r="F7" s="118"/>
      <c r="G7" s="118"/>
      <c r="H7" s="118"/>
      <c r="I7" s="118"/>
      <c r="J7" s="118"/>
      <c r="K7" s="118"/>
      <c r="L7" s="118"/>
      <c r="M7" s="118"/>
      <c r="N7" s="118"/>
      <c r="O7" s="118"/>
      <c r="P7" s="11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7" t="s">
        <v>22</v>
      </c>
      <c r="C10" s="167"/>
      <c r="D10" s="167"/>
      <c r="E10" s="167"/>
      <c r="F10" s="167"/>
      <c r="G10" s="167"/>
      <c r="H10" s="167"/>
      <c r="I10" s="167"/>
      <c r="J10" s="167"/>
      <c r="K10" s="167"/>
      <c r="L10" s="167"/>
      <c r="M10" s="167"/>
      <c r="N10" s="167"/>
      <c r="O10" s="167"/>
      <c r="P10" s="167"/>
    </row>
    <row r="11" spans="2:31" ht="21.95" customHeight="1" x14ac:dyDescent="0.2">
      <c r="B11" s="147" t="s">
        <v>23</v>
      </c>
      <c r="C11" s="147"/>
      <c r="D11" s="147"/>
      <c r="E11" s="147"/>
      <c r="F11" s="147"/>
      <c r="G11" s="147"/>
      <c r="H11" s="147"/>
      <c r="I11" s="147"/>
      <c r="J11" s="147"/>
      <c r="K11" s="147"/>
      <c r="L11" s="147"/>
      <c r="M11" s="147"/>
      <c r="N11" s="147"/>
      <c r="O11" s="147"/>
      <c r="P11" s="147"/>
    </row>
    <row r="13" spans="2:31" ht="21.95" customHeight="1" x14ac:dyDescent="0.2">
      <c r="B13" s="167" t="s">
        <v>24</v>
      </c>
      <c r="C13" s="167"/>
      <c r="D13" s="167"/>
      <c r="E13" s="167"/>
      <c r="F13" s="167"/>
      <c r="G13" s="167"/>
      <c r="H13" s="167"/>
      <c r="I13" s="167"/>
      <c r="J13" s="167"/>
      <c r="K13" s="167"/>
      <c r="L13" s="167"/>
      <c r="M13" s="167"/>
      <c r="N13" s="167"/>
      <c r="O13" s="167"/>
      <c r="P13" s="167"/>
    </row>
    <row r="14" spans="2:31" ht="21.95" customHeight="1" x14ac:dyDescent="0.2">
      <c r="B14" s="147" t="s">
        <v>25</v>
      </c>
      <c r="C14" s="147"/>
      <c r="D14" s="147"/>
      <c r="E14" s="147"/>
      <c r="F14" s="147"/>
      <c r="G14" s="147"/>
      <c r="H14" s="147"/>
      <c r="I14" s="147"/>
      <c r="J14" s="147"/>
      <c r="K14" s="147"/>
      <c r="L14" s="147"/>
      <c r="M14" s="147"/>
      <c r="N14" s="147"/>
      <c r="O14" s="147"/>
      <c r="P14" s="147"/>
    </row>
    <row r="27" spans="2:31" ht="12.75" thickBot="1" x14ac:dyDescent="0.25"/>
    <row r="28" spans="2:31" ht="15.75" thickBot="1" x14ac:dyDescent="0.25">
      <c r="B28" s="261" t="s">
        <v>193</v>
      </c>
      <c r="C28" s="262"/>
      <c r="D28" s="262"/>
      <c r="E28" s="262"/>
      <c r="F28" s="262"/>
      <c r="G28" s="262"/>
      <c r="H28" s="262"/>
      <c r="I28" s="263"/>
    </row>
    <row r="29" spans="2:31" ht="15.75" thickBot="1" x14ac:dyDescent="0.25">
      <c r="B29" s="261" t="s">
        <v>194</v>
      </c>
      <c r="C29" s="263"/>
      <c r="D29" s="261" t="s">
        <v>195</v>
      </c>
      <c r="E29" s="263"/>
      <c r="F29" s="261" t="s">
        <v>196</v>
      </c>
      <c r="G29" s="263"/>
      <c r="H29" s="261" t="s">
        <v>197</v>
      </c>
      <c r="I29" s="263"/>
    </row>
    <row r="30" spans="2:31" ht="33" customHeight="1" thickBot="1" x14ac:dyDescent="0.25">
      <c r="B30" s="269" t="s">
        <v>198</v>
      </c>
      <c r="C30" s="270"/>
      <c r="D30" s="266" t="s">
        <v>199</v>
      </c>
      <c r="E30" s="267"/>
      <c r="F30" s="264" t="s">
        <v>200</v>
      </c>
      <c r="G30" s="265"/>
      <c r="H30" s="271" t="s">
        <v>201</v>
      </c>
      <c r="I30" s="272"/>
      <c r="AE30" s="26"/>
    </row>
    <row r="31" spans="2:31" ht="33" customHeight="1" thickBot="1" x14ac:dyDescent="0.25">
      <c r="B31" s="264" t="s">
        <v>202</v>
      </c>
      <c r="C31" s="265"/>
      <c r="D31" s="266" t="s">
        <v>199</v>
      </c>
      <c r="E31" s="267"/>
      <c r="F31" s="264" t="s">
        <v>203</v>
      </c>
      <c r="G31" s="265"/>
      <c r="H31" s="268" t="s">
        <v>147</v>
      </c>
      <c r="I31" s="265"/>
      <c r="AE31" s="26"/>
    </row>
    <row r="32" spans="2:31" ht="33" customHeight="1" thickBot="1" x14ac:dyDescent="0.25">
      <c r="B32" s="264" t="s">
        <v>204</v>
      </c>
      <c r="C32" s="265"/>
      <c r="D32" s="266" t="s">
        <v>199</v>
      </c>
      <c r="E32" s="267"/>
      <c r="F32" s="264" t="s">
        <v>205</v>
      </c>
      <c r="G32" s="265"/>
      <c r="H32" s="268" t="s">
        <v>206</v>
      </c>
      <c r="I32" s="265"/>
      <c r="AE32" s="26"/>
    </row>
  </sheetData>
  <mergeCells count="32">
    <mergeCell ref="B32:C32"/>
    <mergeCell ref="D32:E32"/>
    <mergeCell ref="F32:G32"/>
    <mergeCell ref="H32:I32"/>
    <mergeCell ref="B30:C30"/>
    <mergeCell ref="D30:E30"/>
    <mergeCell ref="F30:G30"/>
    <mergeCell ref="H30:I30"/>
    <mergeCell ref="B31:C31"/>
    <mergeCell ref="D31:E31"/>
    <mergeCell ref="F31:G31"/>
    <mergeCell ref="H31:I31"/>
    <mergeCell ref="B28:I28"/>
    <mergeCell ref="B29:C29"/>
    <mergeCell ref="D29:E29"/>
    <mergeCell ref="F29:G29"/>
    <mergeCell ref="H29:I29"/>
    <mergeCell ref="D2:J2"/>
    <mergeCell ref="D3:J3"/>
    <mergeCell ref="D4:J4"/>
    <mergeCell ref="D5:J5"/>
    <mergeCell ref="B10:P10"/>
    <mergeCell ref="B2:C5"/>
    <mergeCell ref="M2:P2"/>
    <mergeCell ref="M3:P3"/>
    <mergeCell ref="M4:P4"/>
    <mergeCell ref="M5:P5"/>
    <mergeCell ref="B11:P11"/>
    <mergeCell ref="B13:P13"/>
    <mergeCell ref="B14:P14"/>
    <mergeCell ref="B7:C7"/>
    <mergeCell ref="D7:P7"/>
  </mergeCells>
  <dataValidations count="1">
    <dataValidation type="whole" allowBlank="1" showInputMessage="1" showErrorMessage="1" sqref="O15:P65501 O9:P9 O12:P12 G12:M12 W9:AC65501 G9:M9 Q9:U65501 J15:M65501 G15:I27 G33:I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108</v>
      </c>
      <c r="C4" s="28" t="s">
        <v>58</v>
      </c>
      <c r="E4" s="28" t="s">
        <v>59</v>
      </c>
      <c r="G4" s="28" t="s">
        <v>60</v>
      </c>
      <c r="I4" s="28" t="s">
        <v>67</v>
      </c>
      <c r="K4" s="28" t="s">
        <v>68</v>
      </c>
      <c r="M4" s="28"/>
      <c r="O4" s="28" t="s">
        <v>100</v>
      </c>
      <c r="Q4" s="28" t="s">
        <v>111</v>
      </c>
    </row>
    <row r="5" spans="1:17" x14ac:dyDescent="0.2">
      <c r="A5" t="s">
        <v>109</v>
      </c>
      <c r="C5" s="27" t="s">
        <v>53</v>
      </c>
      <c r="E5" s="27" t="s">
        <v>54</v>
      </c>
      <c r="G5" s="27" t="s">
        <v>61</v>
      </c>
      <c r="I5" s="27" t="s">
        <v>97</v>
      </c>
      <c r="K5" s="27" t="s">
        <v>69</v>
      </c>
      <c r="M5" t="s">
        <v>88</v>
      </c>
      <c r="O5" s="27" t="s">
        <v>101</v>
      </c>
      <c r="Q5" t="s">
        <v>114</v>
      </c>
    </row>
    <row r="6" spans="1:17" x14ac:dyDescent="0.2">
      <c r="A6" t="s">
        <v>110</v>
      </c>
      <c r="C6" s="27" t="s">
        <v>56</v>
      </c>
      <c r="E6" s="27" t="s">
        <v>57</v>
      </c>
      <c r="G6" s="27" t="s">
        <v>62</v>
      </c>
      <c r="I6" s="27" t="s">
        <v>98</v>
      </c>
      <c r="K6" s="27" t="s">
        <v>70</v>
      </c>
      <c r="M6" t="s">
        <v>96</v>
      </c>
      <c r="O6" s="27" t="s">
        <v>102</v>
      </c>
      <c r="Q6" t="s">
        <v>115</v>
      </c>
    </row>
    <row r="7" spans="1:17" x14ac:dyDescent="0.2">
      <c r="C7" s="27" t="s">
        <v>55</v>
      </c>
      <c r="G7" s="27" t="s">
        <v>63</v>
      </c>
      <c r="K7" s="30" t="s">
        <v>71</v>
      </c>
      <c r="O7" s="30" t="s">
        <v>103</v>
      </c>
      <c r="Q7" t="s">
        <v>116</v>
      </c>
    </row>
    <row r="8" spans="1:17" x14ac:dyDescent="0.2">
      <c r="O8" s="30" t="s">
        <v>104</v>
      </c>
      <c r="Q8" t="s">
        <v>117</v>
      </c>
    </row>
    <row r="9" spans="1:17" x14ac:dyDescent="0.2">
      <c r="O9" s="30" t="s">
        <v>105</v>
      </c>
      <c r="Q9" t="s">
        <v>118</v>
      </c>
    </row>
    <row r="10" spans="1:17" x14ac:dyDescent="0.2">
      <c r="O10" s="30" t="s">
        <v>106</v>
      </c>
      <c r="Q10" t="s">
        <v>119</v>
      </c>
    </row>
    <row r="11" spans="1:17" x14ac:dyDescent="0.2">
      <c r="O11" s="30" t="s">
        <v>79</v>
      </c>
      <c r="Q11" t="s">
        <v>120</v>
      </c>
    </row>
    <row r="12" spans="1:17" x14ac:dyDescent="0.2">
      <c r="Q12" t="s">
        <v>121</v>
      </c>
    </row>
    <row r="14" spans="1:17" x14ac:dyDescent="0.2">
      <c r="Q14" s="28"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zoomScale="90" zoomScaleNormal="90" workbookViewId="0">
      <selection activeCell="E36" sqref="E36"/>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29"/>
      <c r="C2" s="130"/>
      <c r="D2" s="131" t="s">
        <v>125</v>
      </c>
      <c r="E2" s="132"/>
      <c r="F2" s="132"/>
      <c r="G2" s="132"/>
      <c r="H2" s="132"/>
      <c r="I2" s="132"/>
      <c r="J2" s="133"/>
      <c r="K2" s="119" t="s">
        <v>126</v>
      </c>
      <c r="L2" s="151"/>
      <c r="M2" s="119" t="str">
        <f>Proyecto!K2</f>
        <v>Codigo: GC-F-015</v>
      </c>
      <c r="N2" s="143"/>
      <c r="O2" s="143"/>
      <c r="P2" s="120"/>
      <c r="R2" s="11"/>
      <c r="S2" s="11"/>
      <c r="T2" s="11"/>
      <c r="U2" s="15"/>
      <c r="AE2" s="16"/>
    </row>
    <row r="3" spans="2:31" s="12" customFormat="1" ht="23.25" customHeight="1" x14ac:dyDescent="0.2">
      <c r="B3" s="125"/>
      <c r="C3" s="126"/>
      <c r="D3" s="134" t="s">
        <v>127</v>
      </c>
      <c r="E3" s="135"/>
      <c r="F3" s="135"/>
      <c r="G3" s="135"/>
      <c r="H3" s="135"/>
      <c r="I3" s="135"/>
      <c r="J3" s="136"/>
      <c r="K3" s="121" t="s">
        <v>132</v>
      </c>
      <c r="L3" s="152"/>
      <c r="M3" s="144" t="str">
        <f>Proyecto!K3</f>
        <v>Fecha: 17 de septiembre de 2014</v>
      </c>
      <c r="N3" s="145"/>
      <c r="O3" s="145"/>
      <c r="P3" s="146"/>
      <c r="R3" s="11"/>
      <c r="S3" s="11"/>
      <c r="T3" s="11"/>
      <c r="U3" s="15"/>
      <c r="AE3" s="16"/>
    </row>
    <row r="4" spans="2:31" s="12" customFormat="1" ht="24" customHeight="1" x14ac:dyDescent="0.2">
      <c r="B4" s="125"/>
      <c r="C4" s="126"/>
      <c r="D4" s="134" t="s">
        <v>128</v>
      </c>
      <c r="E4" s="135"/>
      <c r="F4" s="135"/>
      <c r="G4" s="135"/>
      <c r="H4" s="135"/>
      <c r="I4" s="135"/>
      <c r="J4" s="136"/>
      <c r="K4" s="121" t="s">
        <v>129</v>
      </c>
      <c r="L4" s="152"/>
      <c r="M4" s="121" t="str">
        <f>Proyecto!K4</f>
        <v>Version 001</v>
      </c>
      <c r="N4" s="147"/>
      <c r="O4" s="147"/>
      <c r="P4" s="122"/>
      <c r="R4" s="11"/>
      <c r="U4" s="15"/>
      <c r="AE4" s="16"/>
    </row>
    <row r="5" spans="2:31" s="12" customFormat="1" ht="22.5" customHeight="1" thickBot="1" x14ac:dyDescent="0.25">
      <c r="B5" s="127"/>
      <c r="C5" s="128"/>
      <c r="D5" s="137" t="s">
        <v>130</v>
      </c>
      <c r="E5" s="138"/>
      <c r="F5" s="138"/>
      <c r="G5" s="138"/>
      <c r="H5" s="138"/>
      <c r="I5" s="138"/>
      <c r="J5" s="139"/>
      <c r="K5" s="123" t="s">
        <v>131</v>
      </c>
      <c r="L5" s="153"/>
      <c r="M5" s="148" t="s">
        <v>131</v>
      </c>
      <c r="N5" s="149"/>
      <c r="O5" s="149"/>
      <c r="P5" s="15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7" t="s">
        <v>0</v>
      </c>
      <c r="C7" s="117"/>
      <c r="D7" s="118" t="str">
        <f>Proyecto!$E$7</f>
        <v>Publicaciones de la corte societaria</v>
      </c>
      <c r="E7" s="118"/>
      <c r="F7" s="118"/>
      <c r="G7" s="118"/>
      <c r="H7" s="118"/>
      <c r="I7" s="118"/>
      <c r="J7" s="118"/>
      <c r="K7" s="118"/>
      <c r="L7" s="118"/>
      <c r="M7" s="118"/>
      <c r="N7" s="118"/>
      <c r="O7" s="118"/>
      <c r="P7" s="118"/>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7" t="s">
        <v>26</v>
      </c>
      <c r="C9" s="158"/>
      <c r="D9" s="154" t="s">
        <v>212</v>
      </c>
      <c r="E9" s="155"/>
      <c r="F9" s="155"/>
      <c r="G9" s="155"/>
      <c r="H9" s="155"/>
      <c r="I9" s="155"/>
      <c r="J9" s="155"/>
      <c r="K9" s="155"/>
      <c r="L9" s="155"/>
      <c r="M9" s="155"/>
      <c r="N9" s="155"/>
      <c r="O9" s="155"/>
      <c r="P9" s="156"/>
      <c r="AE9" s="1"/>
    </row>
    <row r="10" spans="2:31" customFormat="1" ht="7.5" customHeight="1" x14ac:dyDescent="0.2"/>
    <row r="11" spans="2:31" ht="39.75" customHeight="1" x14ac:dyDescent="0.2">
      <c r="B11" s="157" t="s">
        <v>27</v>
      </c>
      <c r="C11" s="158"/>
      <c r="D11" s="140" t="s">
        <v>134</v>
      </c>
      <c r="E11" s="140"/>
      <c r="F11" s="140"/>
      <c r="G11" s="140"/>
      <c r="H11" s="140"/>
      <c r="I11" s="140"/>
      <c r="J11" s="140"/>
      <c r="K11" s="140"/>
      <c r="L11" s="140"/>
      <c r="M11" s="140"/>
      <c r="N11" s="140"/>
      <c r="O11" s="140"/>
      <c r="P11" s="140"/>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1" t="s">
        <v>107</v>
      </c>
      <c r="C13" s="141"/>
      <c r="D13" s="46" t="s">
        <v>1</v>
      </c>
      <c r="E13" s="140" t="s">
        <v>136</v>
      </c>
      <c r="F13" s="140"/>
      <c r="G13" s="140"/>
      <c r="H13" s="140"/>
      <c r="I13" s="140"/>
      <c r="J13" s="140"/>
      <c r="K13" s="140"/>
      <c r="L13" s="140"/>
      <c r="M13" s="140"/>
      <c r="N13" s="140"/>
      <c r="O13" s="140"/>
      <c r="P13" s="140"/>
      <c r="AE13" s="1"/>
    </row>
    <row r="14" spans="2:31" s="49" customFormat="1" ht="21" customHeight="1" x14ac:dyDescent="0.2">
      <c r="B14" s="142"/>
      <c r="C14" s="142"/>
      <c r="D14" s="47" t="s">
        <v>109</v>
      </c>
      <c r="E14" s="140"/>
      <c r="F14" s="140"/>
      <c r="G14" s="140"/>
      <c r="H14" s="140"/>
      <c r="I14" s="140"/>
      <c r="J14" s="140"/>
      <c r="K14" s="140"/>
      <c r="L14" s="140"/>
      <c r="M14" s="140"/>
      <c r="N14" s="140"/>
      <c r="O14" s="140"/>
      <c r="P14" s="140"/>
      <c r="R14" s="11"/>
      <c r="U14" s="11"/>
    </row>
    <row r="15" spans="2:31" s="49" customFormat="1" ht="5.25" customHeight="1" x14ac:dyDescent="0.2">
      <c r="B15" s="10"/>
      <c r="C15" s="10"/>
      <c r="D15" s="48"/>
      <c r="E15" s="48"/>
      <c r="F15" s="48"/>
      <c r="G15" s="48"/>
      <c r="H15" s="48"/>
      <c r="I15" s="48"/>
      <c r="J15" s="48"/>
      <c r="K15" s="48"/>
      <c r="L15" s="48"/>
      <c r="M15" s="48"/>
      <c r="N15" s="48"/>
      <c r="O15" s="48"/>
      <c r="P15" s="48"/>
      <c r="R15" s="11"/>
      <c r="U15" s="11"/>
    </row>
    <row r="16" spans="2:31" ht="22.5" customHeight="1" x14ac:dyDescent="0.2">
      <c r="B16" s="141" t="s">
        <v>107</v>
      </c>
      <c r="C16" s="141"/>
      <c r="D16" s="50" t="s">
        <v>1</v>
      </c>
      <c r="E16" s="140" t="s">
        <v>135</v>
      </c>
      <c r="F16" s="140"/>
      <c r="G16" s="140"/>
      <c r="H16" s="140"/>
      <c r="I16" s="140"/>
      <c r="J16" s="140"/>
      <c r="K16" s="140"/>
      <c r="L16" s="140"/>
      <c r="M16" s="140"/>
      <c r="N16" s="140"/>
      <c r="O16" s="140"/>
      <c r="P16" s="140"/>
      <c r="AE16" s="1"/>
    </row>
    <row r="17" spans="2:31" s="53" customFormat="1" ht="21" customHeight="1" x14ac:dyDescent="0.2">
      <c r="B17" s="142"/>
      <c r="C17" s="142"/>
      <c r="D17" s="51" t="s">
        <v>110</v>
      </c>
      <c r="E17" s="140"/>
      <c r="F17" s="140"/>
      <c r="G17" s="140"/>
      <c r="H17" s="140"/>
      <c r="I17" s="140"/>
      <c r="J17" s="140"/>
      <c r="K17" s="140"/>
      <c r="L17" s="140"/>
      <c r="M17" s="140"/>
      <c r="N17" s="140"/>
      <c r="O17" s="140"/>
      <c r="P17" s="140"/>
      <c r="R17" s="11"/>
      <c r="U17" s="11"/>
    </row>
    <row r="18" spans="2:31" s="53" customFormat="1" ht="5.25" customHeight="1" x14ac:dyDescent="0.2">
      <c r="B18" s="10"/>
      <c r="C18" s="10"/>
      <c r="D18" s="52"/>
      <c r="E18" s="52"/>
      <c r="F18" s="52"/>
      <c r="G18" s="52"/>
      <c r="H18" s="52"/>
      <c r="I18" s="52"/>
      <c r="J18" s="52"/>
      <c r="K18" s="52"/>
      <c r="L18" s="52"/>
      <c r="M18" s="52"/>
      <c r="N18" s="52"/>
      <c r="O18" s="52"/>
      <c r="P18" s="52"/>
      <c r="R18" s="11"/>
      <c r="U18" s="11"/>
    </row>
    <row r="19" spans="2:31" ht="22.5" customHeight="1" x14ac:dyDescent="0.2">
      <c r="B19" s="141" t="s">
        <v>107</v>
      </c>
      <c r="C19" s="141"/>
      <c r="D19" s="50" t="s">
        <v>1</v>
      </c>
      <c r="E19" s="140" t="s">
        <v>137</v>
      </c>
      <c r="F19" s="140"/>
      <c r="G19" s="140"/>
      <c r="H19" s="140"/>
      <c r="I19" s="140"/>
      <c r="J19" s="140"/>
      <c r="K19" s="140"/>
      <c r="L19" s="140"/>
      <c r="M19" s="140"/>
      <c r="N19" s="140"/>
      <c r="O19" s="140"/>
      <c r="P19" s="140"/>
      <c r="AE19" s="1"/>
    </row>
    <row r="20" spans="2:31" s="53" customFormat="1" ht="21" customHeight="1" x14ac:dyDescent="0.2">
      <c r="B20" s="142"/>
      <c r="C20" s="142"/>
      <c r="D20" s="51" t="s">
        <v>110</v>
      </c>
      <c r="E20" s="140"/>
      <c r="F20" s="140"/>
      <c r="G20" s="140"/>
      <c r="H20" s="140"/>
      <c r="I20" s="140"/>
      <c r="J20" s="140"/>
      <c r="K20" s="140"/>
      <c r="L20" s="140"/>
      <c r="M20" s="140"/>
      <c r="N20" s="140"/>
      <c r="O20" s="140"/>
      <c r="P20" s="140"/>
      <c r="R20" s="11"/>
      <c r="U20" s="11"/>
    </row>
    <row r="21" spans="2:31" s="53" customFormat="1" ht="5.25" customHeight="1" x14ac:dyDescent="0.2">
      <c r="B21" s="10"/>
      <c r="C21" s="10"/>
      <c r="D21" s="52"/>
      <c r="E21" s="52"/>
      <c r="F21" s="52"/>
      <c r="G21" s="52"/>
      <c r="H21" s="52"/>
      <c r="I21" s="52"/>
      <c r="J21" s="52"/>
      <c r="K21" s="52"/>
      <c r="L21" s="52"/>
      <c r="M21" s="52"/>
      <c r="N21" s="52"/>
      <c r="O21" s="52"/>
      <c r="P21" s="52"/>
      <c r="R21" s="11"/>
      <c r="U21" s="11"/>
    </row>
  </sheetData>
  <mergeCells count="28">
    <mergeCell ref="B5:C5"/>
    <mergeCell ref="D5:J5"/>
    <mergeCell ref="K5:L5"/>
    <mergeCell ref="D11:P11"/>
    <mergeCell ref="D9:P9"/>
    <mergeCell ref="B7:C7"/>
    <mergeCell ref="B11:C11"/>
    <mergeCell ref="B9:C9"/>
    <mergeCell ref="M5:P5"/>
    <mergeCell ref="D7:P7"/>
    <mergeCell ref="D2:J2"/>
    <mergeCell ref="K2:L2"/>
    <mergeCell ref="D3:J3"/>
    <mergeCell ref="K3:L3"/>
    <mergeCell ref="D4:J4"/>
    <mergeCell ref="K4:L4"/>
    <mergeCell ref="B2:C2"/>
    <mergeCell ref="B3:C3"/>
    <mergeCell ref="B4:C4"/>
    <mergeCell ref="M2:P2"/>
    <mergeCell ref="M3:P3"/>
    <mergeCell ref="M4:P4"/>
    <mergeCell ref="E13:P14"/>
    <mergeCell ref="B16:C17"/>
    <mergeCell ref="E16:P17"/>
    <mergeCell ref="B19:C20"/>
    <mergeCell ref="E19:P20"/>
    <mergeCell ref="B13:C14"/>
  </mergeCells>
  <dataValidations count="1">
    <dataValidation type="whole" allowBlank="1" showInputMessage="1" showErrorMessage="1" sqref="O22:U65480 W22:AC65480 G22:M6548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E32" sqref="E3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29"/>
      <c r="C2" s="130"/>
      <c r="D2" s="159" t="s">
        <v>125</v>
      </c>
      <c r="E2" s="160"/>
      <c r="F2" s="160"/>
      <c r="G2" s="160"/>
      <c r="H2" s="161"/>
      <c r="I2" s="66" t="str">
        <f>Proyecto!K2</f>
        <v>Codigo: GC-F-015</v>
      </c>
      <c r="J2" s="25"/>
      <c r="K2" s="25"/>
      <c r="L2" s="25"/>
      <c r="M2" s="65"/>
      <c r="N2" s="65"/>
      <c r="T2" s="16"/>
    </row>
    <row r="3" spans="2:24" s="21" customFormat="1" ht="23.25" customHeight="1" thickBot="1" x14ac:dyDescent="0.25">
      <c r="B3" s="125"/>
      <c r="C3" s="126"/>
      <c r="D3" s="159" t="s">
        <v>127</v>
      </c>
      <c r="E3" s="160"/>
      <c r="F3" s="160"/>
      <c r="G3" s="160"/>
      <c r="H3" s="161"/>
      <c r="I3" s="67" t="str">
        <f>Proyecto!K3</f>
        <v>Fecha: 17 de septiembre de 2014</v>
      </c>
      <c r="J3" s="25"/>
      <c r="K3" s="25"/>
      <c r="L3" s="25"/>
      <c r="M3" s="65"/>
      <c r="N3" s="65"/>
      <c r="T3" s="16"/>
    </row>
    <row r="4" spans="2:24" s="21" customFormat="1" ht="24" customHeight="1" thickBot="1" x14ac:dyDescent="0.25">
      <c r="B4" s="125"/>
      <c r="C4" s="126"/>
      <c r="D4" s="159" t="s">
        <v>128</v>
      </c>
      <c r="E4" s="160"/>
      <c r="F4" s="160"/>
      <c r="G4" s="160"/>
      <c r="H4" s="161"/>
      <c r="I4" s="67" t="str">
        <f>Proyecto!K4</f>
        <v>Version 001</v>
      </c>
      <c r="J4" s="25"/>
      <c r="K4" s="25"/>
      <c r="L4" s="25"/>
      <c r="M4" s="65"/>
      <c r="N4" s="65"/>
      <c r="T4" s="16"/>
    </row>
    <row r="5" spans="2:24" s="21" customFormat="1" ht="22.5" customHeight="1" thickBot="1" x14ac:dyDescent="0.25">
      <c r="B5" s="127"/>
      <c r="C5" s="128"/>
      <c r="D5" s="162" t="s">
        <v>130</v>
      </c>
      <c r="E5" s="163"/>
      <c r="F5" s="163"/>
      <c r="G5" s="163"/>
      <c r="H5" s="164"/>
      <c r="I5" s="68" t="s">
        <v>131</v>
      </c>
      <c r="J5" s="25"/>
      <c r="K5" s="25"/>
      <c r="L5" s="25"/>
      <c r="M5" s="65"/>
      <c r="N5" s="65"/>
      <c r="T5" s="16"/>
    </row>
    <row r="6" spans="2:24" ht="5.25" customHeight="1" x14ac:dyDescent="0.2">
      <c r="B6" s="20"/>
      <c r="C6" s="20"/>
      <c r="D6" s="20"/>
      <c r="E6" s="20"/>
      <c r="F6" s="20"/>
      <c r="G6" s="45"/>
      <c r="H6" s="20"/>
      <c r="I6" s="20"/>
    </row>
    <row r="7" spans="2:24" ht="29.25" customHeight="1" x14ac:dyDescent="0.2">
      <c r="B7" s="117" t="s">
        <v>0</v>
      </c>
      <c r="C7" s="117"/>
      <c r="D7" s="118" t="str">
        <f>Proyecto!$E$7</f>
        <v>Publicaciones de la corte societaria</v>
      </c>
      <c r="E7" s="118"/>
      <c r="F7" s="118"/>
      <c r="G7" s="118"/>
      <c r="H7" s="118"/>
      <c r="I7" s="118"/>
      <c r="X7" s="1"/>
    </row>
    <row r="8" spans="2:24" s="21" customFormat="1" ht="10.5" customHeight="1" x14ac:dyDescent="0.2">
      <c r="B8" s="10"/>
      <c r="C8" s="10"/>
      <c r="D8" s="6"/>
      <c r="E8" s="6"/>
      <c r="F8" s="6"/>
      <c r="G8" s="6"/>
      <c r="H8" s="6"/>
      <c r="I8" s="6"/>
      <c r="N8" s="25"/>
    </row>
    <row r="9" spans="2:24" ht="18.75" customHeight="1" x14ac:dyDescent="0.2">
      <c r="B9" s="167" t="s">
        <v>113</v>
      </c>
      <c r="C9" s="167"/>
      <c r="D9" s="167"/>
      <c r="E9" s="167"/>
      <c r="F9" s="167"/>
      <c r="G9" s="167"/>
      <c r="H9" s="167"/>
      <c r="I9" s="167"/>
      <c r="X9" s="1"/>
    </row>
    <row r="10" spans="2:24" ht="28.5" customHeight="1" x14ac:dyDescent="0.2">
      <c r="B10" s="165" t="s">
        <v>28</v>
      </c>
      <c r="C10" s="165"/>
      <c r="D10" s="166" t="s">
        <v>138</v>
      </c>
      <c r="E10" s="166"/>
      <c r="F10" s="166"/>
      <c r="G10" s="166"/>
      <c r="H10" s="166"/>
      <c r="I10" s="166"/>
      <c r="X10" s="1"/>
    </row>
    <row r="11" spans="2:24" ht="22.5" customHeight="1" x14ac:dyDescent="0.2">
      <c r="B11" s="165" t="s">
        <v>1</v>
      </c>
      <c r="C11" s="165"/>
      <c r="D11" s="165" t="s">
        <v>2</v>
      </c>
      <c r="E11" s="165"/>
      <c r="F11" s="34" t="s">
        <v>3</v>
      </c>
      <c r="G11" s="46" t="s">
        <v>111</v>
      </c>
      <c r="H11" s="46" t="s">
        <v>4</v>
      </c>
      <c r="I11" s="46" t="s">
        <v>112</v>
      </c>
      <c r="X11" s="1"/>
    </row>
    <row r="12" spans="2:24" ht="25.5" customHeight="1" x14ac:dyDescent="0.2">
      <c r="B12" s="166" t="s">
        <v>55</v>
      </c>
      <c r="C12" s="166"/>
      <c r="D12" s="166" t="s">
        <v>139</v>
      </c>
      <c r="E12" s="166"/>
      <c r="F12" s="31">
        <v>20</v>
      </c>
      <c r="G12" s="47" t="s">
        <v>120</v>
      </c>
      <c r="H12" s="47" t="s">
        <v>54</v>
      </c>
      <c r="I12" s="47" t="s">
        <v>140</v>
      </c>
      <c r="X12" s="1"/>
    </row>
    <row r="13" spans="2:24" ht="24.75" customHeight="1" x14ac:dyDescent="0.2">
      <c r="B13" s="165" t="s">
        <v>5</v>
      </c>
      <c r="C13" s="165"/>
      <c r="D13" s="166" t="s">
        <v>141</v>
      </c>
      <c r="E13" s="166"/>
      <c r="F13" s="166"/>
      <c r="G13" s="166"/>
      <c r="H13" s="166"/>
      <c r="I13" s="166"/>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zoomScale="90" zoomScaleNormal="90" workbookViewId="0">
      <selection activeCell="E23" sqref="E23"/>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69"/>
      <c r="C2" s="162" t="s">
        <v>125</v>
      </c>
      <c r="D2" s="163"/>
      <c r="E2" s="163"/>
      <c r="F2" s="164"/>
      <c r="G2" s="66" t="str">
        <f>Proyecto!K2</f>
        <v>Codigo: GC-F-015</v>
      </c>
      <c r="H2" s="11"/>
      <c r="I2" s="11"/>
      <c r="J2" s="15"/>
      <c r="T2" s="16"/>
    </row>
    <row r="3" spans="2:22" s="12" customFormat="1" ht="23.25" customHeight="1" thickBot="1" x14ac:dyDescent="0.25">
      <c r="B3" s="70"/>
      <c r="C3" s="162" t="s">
        <v>127</v>
      </c>
      <c r="D3" s="163"/>
      <c r="E3" s="163"/>
      <c r="F3" s="164"/>
      <c r="G3" s="67" t="str">
        <f>Proyecto!K3</f>
        <v>Fecha: 17 de septiembre de 2014</v>
      </c>
      <c r="H3" s="11"/>
      <c r="I3" s="11"/>
      <c r="J3" s="15"/>
      <c r="T3" s="16"/>
    </row>
    <row r="4" spans="2:22" s="12" customFormat="1" ht="24" customHeight="1" thickBot="1" x14ac:dyDescent="0.25">
      <c r="B4" s="70"/>
      <c r="C4" s="162" t="s">
        <v>128</v>
      </c>
      <c r="D4" s="163"/>
      <c r="E4" s="163"/>
      <c r="F4" s="164"/>
      <c r="G4" s="67" t="str">
        <f>Proyecto!K4</f>
        <v>Version 001</v>
      </c>
      <c r="J4" s="15"/>
      <c r="T4" s="16"/>
    </row>
    <row r="5" spans="2:22" s="12" customFormat="1" ht="22.5" customHeight="1" thickBot="1" x14ac:dyDescent="0.25">
      <c r="B5" s="71"/>
      <c r="C5" s="162" t="s">
        <v>130</v>
      </c>
      <c r="D5" s="163"/>
      <c r="E5" s="163"/>
      <c r="F5" s="164"/>
      <c r="G5" s="68" t="s">
        <v>131</v>
      </c>
      <c r="J5" s="11"/>
      <c r="T5" s="16"/>
    </row>
    <row r="6" spans="2:22" ht="5.25" customHeight="1" x14ac:dyDescent="0.2">
      <c r="B6" s="5"/>
      <c r="C6" s="20"/>
      <c r="D6" s="5"/>
      <c r="E6" s="5"/>
      <c r="F6" s="5"/>
      <c r="G6" s="5"/>
    </row>
    <row r="7" spans="2:22" ht="29.25" customHeight="1" x14ac:dyDescent="0.2">
      <c r="B7" s="40" t="s">
        <v>0</v>
      </c>
      <c r="C7" s="118" t="str">
        <f>Proyecto!$E$7</f>
        <v>Publicaciones de la corte societaria</v>
      </c>
      <c r="D7" s="118"/>
      <c r="E7" s="118"/>
      <c r="F7" s="118"/>
      <c r="G7" s="118"/>
      <c r="V7" s="1"/>
    </row>
    <row r="9" spans="2:22" ht="18" customHeight="1" x14ac:dyDescent="0.2">
      <c r="B9" s="167" t="s">
        <v>44</v>
      </c>
      <c r="C9" s="167"/>
      <c r="D9" s="167"/>
      <c r="E9" s="167"/>
      <c r="F9" s="167"/>
      <c r="G9" s="167"/>
    </row>
    <row r="10" spans="2:22" customFormat="1" ht="15" customHeight="1" x14ac:dyDescent="0.2"/>
    <row r="11" spans="2:22" ht="20.25" customHeight="1" x14ac:dyDescent="0.2">
      <c r="B11" s="34" t="s">
        <v>76</v>
      </c>
      <c r="C11" s="34" t="s">
        <v>6</v>
      </c>
      <c r="D11" s="34" t="s">
        <v>14</v>
      </c>
      <c r="E11" s="34" t="s">
        <v>43</v>
      </c>
      <c r="F11" s="167" t="s">
        <v>15</v>
      </c>
      <c r="G11" s="167"/>
    </row>
    <row r="12" spans="2:22" ht="84" x14ac:dyDescent="0.2">
      <c r="B12" s="33" t="s">
        <v>61</v>
      </c>
      <c r="C12" s="33" t="s">
        <v>142</v>
      </c>
      <c r="D12" s="32" t="s">
        <v>64</v>
      </c>
      <c r="E12" s="100" t="s">
        <v>97</v>
      </c>
      <c r="F12" s="168" t="s">
        <v>146</v>
      </c>
      <c r="G12" s="168"/>
    </row>
    <row r="13" spans="2:22" ht="144" x14ac:dyDescent="0.2">
      <c r="B13" s="33" t="s">
        <v>62</v>
      </c>
      <c r="C13" s="33" t="s">
        <v>143</v>
      </c>
      <c r="D13" s="32" t="s">
        <v>65</v>
      </c>
      <c r="E13" s="100" t="s">
        <v>97</v>
      </c>
      <c r="F13" s="168" t="s">
        <v>146</v>
      </c>
      <c r="G13" s="168"/>
    </row>
    <row r="14" spans="2:22" ht="84" x14ac:dyDescent="0.2">
      <c r="B14" s="33" t="s">
        <v>63</v>
      </c>
      <c r="C14" s="33" t="s">
        <v>144</v>
      </c>
      <c r="D14" s="32" t="s">
        <v>66</v>
      </c>
      <c r="E14" s="100" t="s">
        <v>97</v>
      </c>
      <c r="F14" s="168" t="s">
        <v>146</v>
      </c>
      <c r="G14" s="168"/>
    </row>
    <row r="15" spans="2:22" ht="84" x14ac:dyDescent="0.2">
      <c r="B15" s="33" t="s">
        <v>63</v>
      </c>
      <c r="C15" s="33" t="s">
        <v>145</v>
      </c>
      <c r="D15" s="91" t="s">
        <v>66</v>
      </c>
      <c r="E15" s="100" t="s">
        <v>97</v>
      </c>
      <c r="F15" s="168" t="s">
        <v>146</v>
      </c>
      <c r="G15" s="168"/>
    </row>
    <row r="16" spans="2:22" x14ac:dyDescent="0.2">
      <c r="B16" s="18"/>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B12:B15</xm:sqref>
        </x14:dataValidation>
        <x14:dataValidation type="list" allowBlank="1" showInputMessage="1" showErrorMessage="1">
          <x14:formula1>
            <xm:f>'No tocar'!$I$5:$I$6</xm:f>
          </x14:formula1>
          <xm:sqref>E12:E15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6"/>
  <sheetViews>
    <sheetView topLeftCell="A10" zoomScale="115" zoomScaleNormal="115" workbookViewId="0">
      <selection activeCell="D23" sqref="D23"/>
    </sheetView>
  </sheetViews>
  <sheetFormatPr baseColWidth="10" defaultRowHeight="12.75" x14ac:dyDescent="0.2"/>
  <cols>
    <col min="1" max="1" width="5" style="72" customWidth="1"/>
    <col min="2" max="2" width="41.5703125" style="72" customWidth="1"/>
    <col min="3" max="3" width="25" style="72" customWidth="1"/>
    <col min="4" max="4" width="11.42578125" style="72"/>
    <col min="5" max="5" width="33" style="72" customWidth="1"/>
    <col min="6" max="6" width="20.7109375" style="72" customWidth="1"/>
    <col min="7" max="7" width="25.5703125" style="72" customWidth="1"/>
    <col min="8" max="8" width="15" style="72" customWidth="1"/>
    <col min="9" max="16384" width="11.42578125" style="72"/>
  </cols>
  <sheetData>
    <row r="1" spans="2:8" ht="13.5" thickBot="1" x14ac:dyDescent="0.25"/>
    <row r="2" spans="2:8" ht="18" customHeight="1" thickBot="1" x14ac:dyDescent="0.25">
      <c r="B2" s="75"/>
      <c r="C2" s="180" t="s">
        <v>125</v>
      </c>
      <c r="D2" s="181"/>
      <c r="E2" s="181"/>
      <c r="F2" s="181"/>
      <c r="G2" s="174" t="str">
        <f>Proyecto!K2</f>
        <v>Codigo: GC-F-015</v>
      </c>
      <c r="H2" s="175"/>
    </row>
    <row r="3" spans="2:8" ht="19.5" customHeight="1" thickBot="1" x14ac:dyDescent="0.25">
      <c r="B3" s="77"/>
      <c r="C3" s="180" t="s">
        <v>127</v>
      </c>
      <c r="D3" s="181"/>
      <c r="E3" s="181"/>
      <c r="F3" s="181"/>
      <c r="G3" s="176" t="str">
        <f>Proyecto!K3</f>
        <v>Fecha: 17 de septiembre de 2014</v>
      </c>
      <c r="H3" s="177"/>
    </row>
    <row r="4" spans="2:8" ht="19.5" customHeight="1" thickBot="1" x14ac:dyDescent="0.25">
      <c r="B4" s="77"/>
      <c r="C4" s="180" t="s">
        <v>128</v>
      </c>
      <c r="D4" s="181"/>
      <c r="E4" s="181"/>
      <c r="F4" s="181"/>
      <c r="G4" s="178" t="str">
        <f>Proyecto!K4</f>
        <v>Version 001</v>
      </c>
      <c r="H4" s="179"/>
    </row>
    <row r="5" spans="2:8" ht="21.75" customHeight="1" thickBot="1" x14ac:dyDescent="0.25">
      <c r="B5" s="79"/>
      <c r="C5" s="180" t="s">
        <v>130</v>
      </c>
      <c r="D5" s="181"/>
      <c r="E5" s="181"/>
      <c r="F5" s="181"/>
      <c r="G5" s="176" t="s">
        <v>131</v>
      </c>
      <c r="H5" s="177"/>
    </row>
    <row r="6" spans="2:8" ht="21" customHeight="1" x14ac:dyDescent="0.2"/>
    <row r="7" spans="2:8" ht="22.5" customHeight="1" x14ac:dyDescent="0.2">
      <c r="B7" s="169" t="s">
        <v>78</v>
      </c>
      <c r="C7" s="170"/>
      <c r="D7" s="170"/>
      <c r="E7" s="170"/>
      <c r="F7" s="170"/>
      <c r="G7" s="170"/>
      <c r="H7" s="170"/>
    </row>
    <row r="8" spans="2:8" ht="45" customHeight="1" x14ac:dyDescent="0.2">
      <c r="B8" s="171"/>
      <c r="C8" s="171"/>
      <c r="D8" s="171"/>
      <c r="E8" s="171"/>
      <c r="F8" s="171"/>
      <c r="G8" s="171"/>
      <c r="H8" s="171"/>
    </row>
    <row r="9" spans="2:8" x14ac:dyDescent="0.2">
      <c r="B9" s="73"/>
    </row>
    <row r="11" spans="2:8" ht="22.5" customHeight="1" x14ac:dyDescent="0.2">
      <c r="B11" s="172" t="s">
        <v>75</v>
      </c>
      <c r="C11" s="173"/>
      <c r="E11" s="169" t="s">
        <v>77</v>
      </c>
      <c r="F11" s="170"/>
      <c r="G11" s="170"/>
      <c r="H11" s="170"/>
    </row>
    <row r="13" spans="2:8" ht="20.25" customHeight="1" x14ac:dyDescent="0.2">
      <c r="B13" s="41" t="s">
        <v>6</v>
      </c>
      <c r="C13" s="41" t="s">
        <v>76</v>
      </c>
      <c r="D13" s="74"/>
      <c r="E13" s="41" t="s">
        <v>6</v>
      </c>
      <c r="F13" s="41" t="s">
        <v>76</v>
      </c>
      <c r="G13" s="41" t="s">
        <v>74</v>
      </c>
      <c r="H13" s="41" t="s">
        <v>92</v>
      </c>
    </row>
    <row r="14" spans="2:8" s="114" customFormat="1" ht="43.5" customHeight="1" x14ac:dyDescent="0.2">
      <c r="B14" s="113" t="s">
        <v>207</v>
      </c>
      <c r="C14" s="113" t="s">
        <v>61</v>
      </c>
      <c r="E14" s="115" t="s">
        <v>148</v>
      </c>
      <c r="F14" s="115" t="s">
        <v>223</v>
      </c>
      <c r="G14" s="116"/>
      <c r="H14" s="116"/>
    </row>
    <row r="15" spans="2:8" s="114" customFormat="1" ht="38.25" customHeight="1" x14ac:dyDescent="0.2">
      <c r="B15" s="113" t="s">
        <v>209</v>
      </c>
      <c r="C15" s="113" t="s">
        <v>62</v>
      </c>
      <c r="E15" s="116"/>
      <c r="F15" s="116"/>
      <c r="G15" s="116"/>
      <c r="H15" s="116"/>
    </row>
    <row r="16" spans="2:8" s="114" customFormat="1" ht="33" customHeight="1" x14ac:dyDescent="0.2">
      <c r="B16" s="113" t="s">
        <v>208</v>
      </c>
      <c r="C16" s="113" t="s">
        <v>63</v>
      </c>
      <c r="E16" s="116"/>
      <c r="F16" s="116"/>
      <c r="G16" s="116"/>
      <c r="H16" s="116"/>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6"/>
  <sheetViews>
    <sheetView showGridLines="0" tabSelected="1" zoomScale="90" zoomScaleNormal="90" workbookViewId="0">
      <selection activeCell="F49" sqref="F49"/>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5"/>
      <c r="C2" s="180" t="s">
        <v>125</v>
      </c>
      <c r="D2" s="181"/>
      <c r="E2" s="181"/>
      <c r="F2" s="181"/>
      <c r="G2" s="174" t="str">
        <f>Proyecto!K2</f>
        <v>Codigo: GC-F-015</v>
      </c>
      <c r="H2" s="182"/>
      <c r="I2" s="182"/>
      <c r="J2" s="182"/>
      <c r="K2" s="182"/>
      <c r="L2" s="175"/>
      <c r="U2" s="16"/>
    </row>
    <row r="3" spans="1:21" s="18" customFormat="1" ht="23.25" customHeight="1" thickBot="1" x14ac:dyDescent="0.25">
      <c r="B3" s="77"/>
      <c r="C3" s="180" t="s">
        <v>127</v>
      </c>
      <c r="D3" s="181"/>
      <c r="E3" s="181"/>
      <c r="F3" s="181"/>
      <c r="G3" s="176" t="str">
        <f>Proyecto!K3</f>
        <v>Fecha: 17 de septiembre de 2014</v>
      </c>
      <c r="H3" s="183"/>
      <c r="I3" s="183"/>
      <c r="J3" s="183"/>
      <c r="K3" s="183"/>
      <c r="L3" s="177"/>
      <c r="U3" s="16"/>
    </row>
    <row r="4" spans="1:21" s="18" customFormat="1" ht="24" customHeight="1" thickBot="1" x14ac:dyDescent="0.25">
      <c r="B4" s="77"/>
      <c r="C4" s="180" t="s">
        <v>128</v>
      </c>
      <c r="D4" s="181"/>
      <c r="E4" s="181"/>
      <c r="F4" s="181"/>
      <c r="G4" s="178" t="str">
        <f>Proyecto!K4</f>
        <v>Version 001</v>
      </c>
      <c r="H4" s="184"/>
      <c r="I4" s="184"/>
      <c r="J4" s="184"/>
      <c r="K4" s="184"/>
      <c r="L4" s="179"/>
      <c r="U4" s="16"/>
    </row>
    <row r="5" spans="1:21" s="18" customFormat="1" ht="22.5" customHeight="1" thickBot="1" x14ac:dyDescent="0.25">
      <c r="B5" s="79"/>
      <c r="C5" s="180" t="s">
        <v>130</v>
      </c>
      <c r="D5" s="181"/>
      <c r="E5" s="181"/>
      <c r="F5" s="181"/>
      <c r="G5" s="176" t="s">
        <v>131</v>
      </c>
      <c r="H5" s="183"/>
      <c r="I5" s="183"/>
      <c r="J5" s="183"/>
      <c r="K5" s="183"/>
      <c r="L5" s="177"/>
      <c r="U5" s="16"/>
    </row>
    <row r="6" spans="1:21" ht="5.25" customHeight="1" x14ac:dyDescent="0.2">
      <c r="A6" s="7" t="str">
        <f>Proyecto!$E$7</f>
        <v>Publicaciones de la corte societaria</v>
      </c>
      <c r="B6" s="17"/>
      <c r="C6" s="17"/>
      <c r="D6" s="17"/>
      <c r="E6" s="17"/>
      <c r="F6" s="17"/>
    </row>
    <row r="7" spans="1:21" ht="29.25" customHeight="1" x14ac:dyDescent="0.2">
      <c r="B7" s="40" t="s">
        <v>0</v>
      </c>
      <c r="C7" s="118" t="str">
        <f>Proyecto!$E$7</f>
        <v>Publicaciones de la corte societaria</v>
      </c>
      <c r="D7" s="118"/>
      <c r="E7" s="118"/>
      <c r="F7" s="118"/>
      <c r="U7" s="1"/>
    </row>
    <row r="8" spans="1:21" x14ac:dyDescent="0.2">
      <c r="B8" s="18"/>
    </row>
    <row r="10" spans="1:21" ht="18" customHeight="1" x14ac:dyDescent="0.2">
      <c r="B10" s="40" t="s">
        <v>89</v>
      </c>
      <c r="C10" s="24" t="s">
        <v>96</v>
      </c>
    </row>
    <row r="11" spans="1:21" ht="6" customHeight="1" x14ac:dyDescent="0.2"/>
    <row r="12" spans="1:21" ht="18" customHeight="1" x14ac:dyDescent="0.2">
      <c r="B12" s="40" t="s">
        <v>48</v>
      </c>
      <c r="C12" s="274">
        <v>51915</v>
      </c>
    </row>
    <row r="13" spans="1:21" ht="6" customHeight="1" x14ac:dyDescent="0.2"/>
    <row r="14" spans="1:21" ht="18" customHeight="1" x14ac:dyDescent="0.2">
      <c r="B14" s="40" t="s">
        <v>49</v>
      </c>
      <c r="C14" s="24" t="s">
        <v>224</v>
      </c>
    </row>
    <row r="15" spans="1:21" ht="6" customHeight="1" x14ac:dyDescent="0.2"/>
    <row r="16" spans="1:21" ht="18" customHeight="1" x14ac:dyDescent="0.2">
      <c r="B16" s="40" t="s">
        <v>45</v>
      </c>
      <c r="C16" s="23">
        <v>31998368</v>
      </c>
    </row>
    <row r="17" spans="2:3" ht="6" customHeight="1" x14ac:dyDescent="0.2"/>
    <row r="18" spans="2:3" ht="18" customHeight="1" x14ac:dyDescent="0.2">
      <c r="B18" s="40" t="s">
        <v>46</v>
      </c>
      <c r="C18" s="23">
        <v>31998368</v>
      </c>
    </row>
    <row r="19" spans="2:3" ht="6" customHeight="1" x14ac:dyDescent="0.2"/>
    <row r="20" spans="2:3" ht="18" customHeight="1" x14ac:dyDescent="0.2">
      <c r="B20" s="40" t="s">
        <v>47</v>
      </c>
      <c r="C20" s="23">
        <v>31998368</v>
      </c>
    </row>
    <row r="25" spans="2:3" x14ac:dyDescent="0.2">
      <c r="C25" s="273"/>
    </row>
    <row r="26" spans="2:3" x14ac:dyDescent="0.2">
      <c r="C26" s="273"/>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4"/>
  <sheetViews>
    <sheetView showGridLines="0" zoomScale="90" zoomScaleNormal="90" workbookViewId="0">
      <selection activeCell="F12" sqref="F12"/>
    </sheetView>
  </sheetViews>
  <sheetFormatPr baseColWidth="10" defaultRowHeight="12" x14ac:dyDescent="0.2"/>
  <cols>
    <col min="1" max="1" width="2.42578125" style="1" customWidth="1"/>
    <col min="2" max="2" width="14.5703125" style="1" customWidth="1"/>
    <col min="3" max="3" width="24.140625" style="1" customWidth="1"/>
    <col min="4" max="4" width="37.5703125" style="1" bestFit="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7"/>
      <c r="C2" s="198"/>
      <c r="D2" s="188" t="s">
        <v>125</v>
      </c>
      <c r="E2" s="189"/>
      <c r="F2" s="189"/>
      <c r="G2" s="190"/>
      <c r="H2" s="76" t="str">
        <f>Proyecto!K2</f>
        <v>Codigo: GC-F-015</v>
      </c>
      <c r="P2" s="16"/>
    </row>
    <row r="3" spans="2:16" s="12" customFormat="1" ht="23.25" customHeight="1" thickBot="1" x14ac:dyDescent="0.25">
      <c r="B3" s="199"/>
      <c r="C3" s="187"/>
      <c r="D3" s="191" t="s">
        <v>127</v>
      </c>
      <c r="E3" s="192"/>
      <c r="F3" s="192"/>
      <c r="G3" s="193"/>
      <c r="H3" s="80" t="str">
        <f>Proyecto!K3</f>
        <v>Fecha: 17 de septiembre de 2014</v>
      </c>
      <c r="P3" s="16"/>
    </row>
    <row r="4" spans="2:16" s="12" customFormat="1" ht="24" customHeight="1" thickBot="1" x14ac:dyDescent="0.25">
      <c r="B4" s="199"/>
      <c r="C4" s="187"/>
      <c r="D4" s="194" t="s">
        <v>128</v>
      </c>
      <c r="E4" s="195"/>
      <c r="F4" s="195"/>
      <c r="G4" s="196"/>
      <c r="H4" s="78" t="str">
        <f>Proyecto!K4</f>
        <v>Version 001</v>
      </c>
      <c r="P4" s="16"/>
    </row>
    <row r="5" spans="2:16" s="12" customFormat="1" ht="22.5" customHeight="1" thickBot="1" x14ac:dyDescent="0.25">
      <c r="B5" s="200"/>
      <c r="C5" s="201"/>
      <c r="D5" s="191" t="s">
        <v>130</v>
      </c>
      <c r="E5" s="192"/>
      <c r="F5" s="192"/>
      <c r="G5" s="193"/>
      <c r="H5" s="80" t="s">
        <v>131</v>
      </c>
      <c r="P5" s="16"/>
    </row>
    <row r="6" spans="2:16" ht="5.25" customHeight="1" x14ac:dyDescent="0.2">
      <c r="B6" s="5"/>
      <c r="C6" s="5"/>
      <c r="D6" s="5"/>
      <c r="E6" s="5"/>
      <c r="F6" s="20"/>
      <c r="G6" s="5"/>
      <c r="H6" s="5"/>
    </row>
    <row r="7" spans="2:16" ht="29.25" customHeight="1" x14ac:dyDescent="0.2">
      <c r="B7" s="117" t="s">
        <v>0</v>
      </c>
      <c r="C7" s="117"/>
      <c r="D7" s="118" t="str">
        <f>Proyecto!$E$7</f>
        <v>Publicaciones de la corte societaria</v>
      </c>
      <c r="E7" s="118"/>
      <c r="F7" s="118"/>
      <c r="G7" s="118"/>
      <c r="H7" s="118"/>
      <c r="P7" s="1"/>
    </row>
    <row r="8" spans="2:16" customFormat="1" ht="19.5" customHeight="1" x14ac:dyDescent="0.2"/>
    <row r="9" spans="2:16" ht="30" customHeight="1" x14ac:dyDescent="0.2">
      <c r="B9" s="185" t="s">
        <v>38</v>
      </c>
      <c r="C9" s="186"/>
      <c r="D9" s="186"/>
      <c r="E9" s="186"/>
      <c r="F9" s="186"/>
      <c r="G9" s="186"/>
      <c r="H9" s="186"/>
    </row>
    <row r="10" spans="2:16" ht="9.75" customHeight="1" x14ac:dyDescent="0.2">
      <c r="B10" s="187"/>
      <c r="C10" s="187"/>
      <c r="D10" s="187"/>
      <c r="E10" s="187"/>
      <c r="F10" s="187"/>
      <c r="G10" s="187"/>
      <c r="H10" s="187"/>
      <c r="P10" s="1"/>
    </row>
    <row r="11" spans="2:16" ht="25.5" customHeight="1" x14ac:dyDescent="0.2">
      <c r="B11" s="165" t="s">
        <v>6</v>
      </c>
      <c r="C11" s="165"/>
      <c r="D11" s="34" t="s">
        <v>7</v>
      </c>
      <c r="E11" s="36" t="s">
        <v>72</v>
      </c>
      <c r="F11" s="34" t="s">
        <v>11</v>
      </c>
      <c r="G11" s="34" t="s">
        <v>99</v>
      </c>
      <c r="H11" s="34" t="s">
        <v>8</v>
      </c>
      <c r="P11" s="1"/>
    </row>
    <row r="12" spans="2:16" ht="21.95" customHeight="1" x14ac:dyDescent="0.2">
      <c r="B12" s="140" t="s">
        <v>149</v>
      </c>
      <c r="C12" s="140"/>
      <c r="D12" s="37" t="s">
        <v>221</v>
      </c>
      <c r="E12" s="38"/>
      <c r="F12" s="38"/>
      <c r="G12" s="51" t="s">
        <v>98</v>
      </c>
      <c r="H12" s="31" t="s">
        <v>70</v>
      </c>
      <c r="P12" s="1"/>
    </row>
    <row r="13" spans="2:16" ht="21.95" customHeight="1" x14ac:dyDescent="0.2">
      <c r="B13" s="140" t="s">
        <v>150</v>
      </c>
      <c r="C13" s="140"/>
      <c r="D13" s="31" t="s">
        <v>222</v>
      </c>
      <c r="E13" s="31">
        <v>2201000</v>
      </c>
      <c r="F13" s="31"/>
      <c r="G13" s="31" t="s">
        <v>97</v>
      </c>
      <c r="H13" s="31" t="s">
        <v>69</v>
      </c>
      <c r="P13" s="1"/>
    </row>
    <row r="14" spans="2:16" ht="21.95" customHeight="1" x14ac:dyDescent="0.2">
      <c r="B14" s="140" t="s">
        <v>151</v>
      </c>
      <c r="C14" s="140"/>
      <c r="D14" s="31" t="s">
        <v>221</v>
      </c>
      <c r="E14" s="31"/>
      <c r="F14" s="31"/>
      <c r="G14" s="31" t="s">
        <v>98</v>
      </c>
      <c r="H14" s="31" t="s">
        <v>70</v>
      </c>
      <c r="P14" s="1"/>
    </row>
  </sheetData>
  <mergeCells count="13">
    <mergeCell ref="D2:G2"/>
    <mergeCell ref="D3:G3"/>
    <mergeCell ref="D4:G4"/>
    <mergeCell ref="D5:G5"/>
    <mergeCell ref="B2:C5"/>
    <mergeCell ref="B7:C7"/>
    <mergeCell ref="D7:H7"/>
    <mergeCell ref="B9:H9"/>
    <mergeCell ref="B14:C14"/>
    <mergeCell ref="B11:C11"/>
    <mergeCell ref="B12:C12"/>
    <mergeCell ref="B10:H10"/>
    <mergeCell ref="B13:C13"/>
  </mergeCells>
  <conditionalFormatting sqref="D11:D12 D14">
    <cfRule type="cellIs" dxfId="8" priority="13" stopIfTrue="1" operator="equal">
      <formula>"Alto"</formula>
    </cfRule>
    <cfRule type="cellIs" dxfId="7" priority="14" stopIfTrue="1" operator="equal">
      <formula>"Medio"</formula>
    </cfRule>
    <cfRule type="cellIs" dxfId="6" priority="15" stopIfTrue="1" operator="equal">
      <formula>"Bajo"</formula>
    </cfRule>
  </conditionalFormatting>
  <conditionalFormatting sqref="D13">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F15:N65492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H12:H14</xm:sqref>
        </x14:dataValidation>
        <x14:dataValidation type="list" allowBlank="1" showInputMessage="1" showErrorMessage="1">
          <x14:formula1>
            <xm:f>'No tocar'!$I$5:$I$6</xm:f>
          </x14:formula1>
          <xm:sqref>G12:G14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2"/>
  <sheetViews>
    <sheetView showGridLines="0" topLeftCell="A4" zoomScale="90" zoomScaleNormal="90" workbookViewId="0">
      <selection activeCell="C36" sqref="C36"/>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5"/>
      <c r="C2" s="180" t="s">
        <v>125</v>
      </c>
      <c r="D2" s="181"/>
      <c r="E2" s="181"/>
      <c r="F2" s="181"/>
      <c r="G2" s="82" t="str">
        <f>Proyecto!K2</f>
        <v>Codigo: GC-F-015</v>
      </c>
      <c r="H2" s="81"/>
      <c r="P2" s="16"/>
    </row>
    <row r="3" spans="2:16" s="12" customFormat="1" ht="23.25" customHeight="1" thickBot="1" x14ac:dyDescent="0.25">
      <c r="B3" s="77"/>
      <c r="C3" s="180" t="s">
        <v>127</v>
      </c>
      <c r="D3" s="181"/>
      <c r="E3" s="181"/>
      <c r="F3" s="181"/>
      <c r="G3" s="80" t="str">
        <f>Proyecto!K3</f>
        <v>Fecha: 17 de septiembre de 2014</v>
      </c>
      <c r="H3" s="81"/>
      <c r="P3" s="16"/>
    </row>
    <row r="4" spans="2:16" s="12" customFormat="1" ht="24" customHeight="1" thickBot="1" x14ac:dyDescent="0.25">
      <c r="B4" s="77"/>
      <c r="C4" s="180" t="s">
        <v>128</v>
      </c>
      <c r="D4" s="181"/>
      <c r="E4" s="181"/>
      <c r="F4" s="181"/>
      <c r="G4" s="80" t="str">
        <f>Proyecto!K4</f>
        <v>Version 001</v>
      </c>
      <c r="H4" s="81"/>
      <c r="P4" s="16"/>
    </row>
    <row r="5" spans="2:16" s="12" customFormat="1" ht="22.5" customHeight="1" thickBot="1" x14ac:dyDescent="0.25">
      <c r="B5" s="79"/>
      <c r="C5" s="180" t="s">
        <v>130</v>
      </c>
      <c r="D5" s="181"/>
      <c r="E5" s="181"/>
      <c r="F5" s="181"/>
      <c r="G5" s="83" t="s">
        <v>131</v>
      </c>
      <c r="H5" s="81"/>
      <c r="P5" s="16"/>
    </row>
    <row r="6" spans="2:16" ht="5.25" customHeight="1" x14ac:dyDescent="0.2">
      <c r="B6" s="5"/>
      <c r="C6" s="5"/>
      <c r="D6" s="20"/>
      <c r="E6" s="5"/>
      <c r="F6" s="5"/>
    </row>
    <row r="7" spans="2:16" ht="29.25" customHeight="1" x14ac:dyDescent="0.2">
      <c r="B7" s="40" t="s">
        <v>0</v>
      </c>
      <c r="C7" s="205" t="str">
        <f>Proyecto!$E$7</f>
        <v>Publicaciones de la corte societaria</v>
      </c>
      <c r="D7" s="205"/>
      <c r="E7" s="205"/>
      <c r="F7" s="205"/>
      <c r="G7" s="29"/>
      <c r="P7" s="1"/>
    </row>
    <row r="8" spans="2:16" ht="6.75" customHeight="1" x14ac:dyDescent="0.2">
      <c r="B8" s="8"/>
      <c r="C8" s="9"/>
      <c r="D8" s="9"/>
      <c r="E8" s="9"/>
      <c r="F8" s="9"/>
      <c r="P8" s="1"/>
    </row>
    <row r="9" spans="2:16" x14ac:dyDescent="0.2">
      <c r="B9" s="126"/>
      <c r="C9" s="126"/>
    </row>
    <row r="10" spans="2:16" ht="20.25" customHeight="1" x14ac:dyDescent="0.2">
      <c r="B10" s="202" t="s">
        <v>16</v>
      </c>
      <c r="C10" s="203"/>
      <c r="D10" s="203"/>
      <c r="E10" s="203"/>
      <c r="F10" s="203"/>
      <c r="G10" s="204"/>
    </row>
    <row r="11" spans="2:16" customFormat="1" ht="15" customHeight="1" x14ac:dyDescent="0.2"/>
    <row r="12" spans="2:16" ht="24.75" customHeight="1" x14ac:dyDescent="0.2">
      <c r="B12" s="35" t="s">
        <v>90</v>
      </c>
      <c r="C12" s="39" t="s">
        <v>17</v>
      </c>
      <c r="D12" s="39" t="s">
        <v>18</v>
      </c>
      <c r="E12" s="39" t="s">
        <v>20</v>
      </c>
      <c r="F12" s="39" t="s">
        <v>19</v>
      </c>
      <c r="G12" s="39" t="s">
        <v>21</v>
      </c>
    </row>
    <row r="13" spans="2:16" ht="49.5" customHeight="1" x14ac:dyDescent="0.2">
      <c r="B13" s="100" t="s">
        <v>152</v>
      </c>
      <c r="C13" s="98" t="s">
        <v>106</v>
      </c>
      <c r="D13" s="98" t="s">
        <v>153</v>
      </c>
      <c r="E13" s="98" t="s">
        <v>154</v>
      </c>
      <c r="F13" s="22" t="s">
        <v>117</v>
      </c>
      <c r="G13" s="98" t="s">
        <v>155</v>
      </c>
      <c r="P13" s="26"/>
    </row>
    <row r="14" spans="2:16" ht="56.25" customHeight="1" x14ac:dyDescent="0.2">
      <c r="B14" s="100" t="s">
        <v>152</v>
      </c>
      <c r="C14" s="98" t="s">
        <v>101</v>
      </c>
      <c r="D14" s="98" t="s">
        <v>135</v>
      </c>
      <c r="E14" s="98" t="s">
        <v>154</v>
      </c>
      <c r="F14" s="22" t="s">
        <v>121</v>
      </c>
      <c r="G14" s="98" t="s">
        <v>156</v>
      </c>
      <c r="P14" s="26"/>
    </row>
    <row r="16" spans="2:16" ht="12.75" x14ac:dyDescent="0.2">
      <c r="C16" s="27"/>
    </row>
    <row r="17" spans="3:3" ht="12.75" x14ac:dyDescent="0.2">
      <c r="C17" s="27"/>
    </row>
    <row r="18" spans="3:3" ht="12.75" x14ac:dyDescent="0.2">
      <c r="C18" s="30"/>
    </row>
    <row r="19" spans="3:3" ht="12.75" x14ac:dyDescent="0.2">
      <c r="C19" s="30"/>
    </row>
    <row r="20" spans="3:3" ht="12.75" x14ac:dyDescent="0.2">
      <c r="C20" s="30"/>
    </row>
    <row r="21" spans="3:3" ht="12.75" x14ac:dyDescent="0.2">
      <c r="C21" s="30"/>
    </row>
    <row r="22" spans="3:3" ht="12.75" x14ac:dyDescent="0.2">
      <c r="C22"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5:E65500 G15:G65500 G9 G11 H9:N65500">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C13:C14</xm:sqref>
        </x14:dataValidation>
        <x14:dataValidation type="list" allowBlank="1" showInputMessage="1" showErrorMessage="1">
          <x14:formula1>
            <xm:f>'No tocar'!$Q$15:$Q$23</xm:f>
          </x14:formula1>
          <xm:sqref>F13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H20" sqref="H20"/>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5"/>
      <c r="C2" s="180" t="s">
        <v>125</v>
      </c>
      <c r="D2" s="181"/>
      <c r="E2" s="181"/>
      <c r="F2" s="181"/>
      <c r="G2" s="174" t="str">
        <f>Proyecto!K2</f>
        <v>Codigo: GC-F-015</v>
      </c>
      <c r="H2" s="175"/>
      <c r="J2" s="11"/>
      <c r="K2" s="11"/>
      <c r="L2" s="11"/>
      <c r="M2" s="15"/>
      <c r="W2" s="16"/>
    </row>
    <row r="3" spans="2:23" s="12" customFormat="1" ht="23.25" customHeight="1" thickBot="1" x14ac:dyDescent="0.25">
      <c r="B3" s="77"/>
      <c r="C3" s="180" t="s">
        <v>127</v>
      </c>
      <c r="D3" s="181"/>
      <c r="E3" s="181"/>
      <c r="F3" s="181"/>
      <c r="G3" s="176" t="str">
        <f>Proyecto!K3</f>
        <v>Fecha: 17 de septiembre de 2014</v>
      </c>
      <c r="H3" s="177"/>
      <c r="J3" s="11"/>
      <c r="K3" s="11"/>
      <c r="L3" s="11"/>
      <c r="M3" s="15"/>
      <c r="W3" s="16"/>
    </row>
    <row r="4" spans="2:23" s="12" customFormat="1" ht="24" customHeight="1" thickBot="1" x14ac:dyDescent="0.25">
      <c r="B4" s="77"/>
      <c r="C4" s="180" t="s">
        <v>128</v>
      </c>
      <c r="D4" s="181"/>
      <c r="E4" s="181"/>
      <c r="F4" s="181"/>
      <c r="G4" s="178" t="str">
        <f>Proyecto!K4</f>
        <v>Version 001</v>
      </c>
      <c r="H4" s="179"/>
      <c r="J4" s="11"/>
      <c r="M4" s="15"/>
      <c r="W4" s="16"/>
    </row>
    <row r="5" spans="2:23" s="12" customFormat="1" ht="22.5" customHeight="1" thickBot="1" x14ac:dyDescent="0.25">
      <c r="B5" s="79"/>
      <c r="C5" s="180" t="s">
        <v>130</v>
      </c>
      <c r="D5" s="181"/>
      <c r="E5" s="181"/>
      <c r="F5" s="181"/>
      <c r="G5" s="176" t="s">
        <v>131</v>
      </c>
      <c r="H5" s="177"/>
      <c r="J5" s="11"/>
      <c r="M5" s="11"/>
      <c r="W5" s="16"/>
    </row>
    <row r="6" spans="2:23" ht="5.25" customHeight="1" x14ac:dyDescent="0.2">
      <c r="B6" s="5"/>
      <c r="C6" s="5"/>
      <c r="D6" s="5"/>
      <c r="E6" s="5"/>
      <c r="F6" s="5"/>
      <c r="G6" s="5"/>
      <c r="H6" s="5"/>
    </row>
    <row r="7" spans="2:23" ht="29.25" customHeight="1" x14ac:dyDescent="0.2">
      <c r="B7" s="43" t="s">
        <v>0</v>
      </c>
      <c r="C7" s="118" t="str">
        <f>Proyecto!$E$7</f>
        <v>Publicaciones de la corte societaria</v>
      </c>
      <c r="D7" s="118"/>
      <c r="E7" s="118"/>
      <c r="F7" s="118"/>
      <c r="G7" s="118"/>
      <c r="H7" s="118"/>
      <c r="W7" s="1"/>
    </row>
    <row r="9" spans="2:23" ht="15" customHeight="1" x14ac:dyDescent="0.2">
      <c r="B9" s="167" t="s">
        <v>9</v>
      </c>
      <c r="C9" s="167"/>
      <c r="D9" s="167"/>
      <c r="E9" s="167"/>
      <c r="F9" s="167"/>
      <c r="G9" s="167"/>
      <c r="H9" s="167"/>
    </row>
    <row r="10" spans="2:23" customFormat="1" ht="15" customHeight="1" x14ac:dyDescent="0.2"/>
    <row r="11" spans="2:23" ht="33.75" customHeight="1" x14ac:dyDescent="0.2">
      <c r="B11" s="165" t="s">
        <v>91</v>
      </c>
      <c r="C11" s="165"/>
      <c r="D11" s="34" t="s">
        <v>29</v>
      </c>
      <c r="E11" s="34" t="s">
        <v>10</v>
      </c>
      <c r="F11" s="44" t="s">
        <v>12</v>
      </c>
      <c r="G11" s="34" t="s">
        <v>13</v>
      </c>
      <c r="H11" s="34" t="s">
        <v>124</v>
      </c>
    </row>
    <row r="12" spans="2:23" ht="20.25" customHeight="1" x14ac:dyDescent="0.2">
      <c r="B12" s="166" t="s">
        <v>221</v>
      </c>
      <c r="C12" s="166"/>
      <c r="D12" s="99" t="s">
        <v>221</v>
      </c>
      <c r="E12" s="99" t="s">
        <v>221</v>
      </c>
      <c r="F12" s="99" t="s">
        <v>221</v>
      </c>
      <c r="G12" s="42" t="s">
        <v>221</v>
      </c>
      <c r="H12" s="99" t="s">
        <v>221</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NV5X2DCNMZXR-706062453-2304</_dlc_DocId>
    <_dlc_DocIdUrl xmlns="0948c079-19c9-4a36-bb7d-d65ca794eba7">
      <Url>https://www.supersociedades.gov.co/nuestra_entidad/Planeacion/_layouts/15/DocIdRedir.aspx?ID=NV5X2DCNMZXR-706062453-2304</Url>
      <Description>NV5X2DCNMZXR-706062453-2304</Description>
    </_dlc_DocIdUrl>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5100A2C4-8317-4493-BC75-BA99221E1950}"/>
</file>

<file path=customXml/itemProps3.xml><?xml version="1.0" encoding="utf-8"?>
<ds:datastoreItem xmlns:ds="http://schemas.openxmlformats.org/officeDocument/2006/customXml" ds:itemID="{42FFECA2-B85A-4969-BC32-3A51645740EB}"/>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6D2CC778-60B6-4817-9012-366C03C9B75E}"/>
</file>

<file path=customXml/itemProps6.xml><?xml version="1.0" encoding="utf-8"?>
<ds:datastoreItem xmlns:ds="http://schemas.openxmlformats.org/officeDocument/2006/customXml" ds:itemID="{4303275A-7FB6-40B3-AB34-4973807DD1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Nini Johanna Rodríguez Álvarez</cp:lastModifiedBy>
  <cp:lastPrinted>2014-09-04T14:54:30Z</cp:lastPrinted>
  <dcterms:created xsi:type="dcterms:W3CDTF">2009-01-14T13:57:13Z</dcterms:created>
  <dcterms:modified xsi:type="dcterms:W3CDTF">2016-08-10T16:20:49Z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9218e505-2d14-4f93-8043-0be509def818</vt:lpwstr>
  </property>
</Properties>
</file>