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omments10.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60" windowWidth="12000" windowHeight="5715" tabRatio="803" activeTab="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0" i="11" l="1"/>
  <c r="E20" i="11"/>
  <c r="I11" i="11"/>
  <c r="I12" i="11"/>
  <c r="I13" i="11"/>
  <c r="I14" i="11"/>
  <c r="I15" i="11"/>
  <c r="I16" i="11"/>
  <c r="I17" i="11"/>
  <c r="I18" i="11"/>
  <c r="I19" i="11"/>
  <c r="I10" i="11" l="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Hoslander Adlai Saenz Barrera</author>
  </authors>
  <commentList>
    <comment ref="B27" authorId="0">
      <text>
        <r>
          <rPr>
            <b/>
            <sz val="9"/>
            <color indexed="81"/>
            <rFont val="Tahoma"/>
            <family val="2"/>
          </rPr>
          <t>Identificar los riesgos que impiden el logro de la estrategia</t>
        </r>
        <r>
          <rPr>
            <sz val="9"/>
            <color indexed="81"/>
            <rFont val="Tahoma"/>
            <family val="2"/>
          </rPr>
          <t xml:space="preserve">
</t>
        </r>
      </text>
    </comment>
    <comment ref="F27" authorId="0">
      <text>
        <r>
          <rPr>
            <b/>
            <sz val="9"/>
            <color indexed="81"/>
            <rFont val="Tahoma"/>
            <family val="2"/>
          </rPr>
          <t xml:space="preserve">Definir las actividades a realizar para mitigar los riesgos </t>
        </r>
        <r>
          <rPr>
            <sz val="9"/>
            <color indexed="81"/>
            <rFont val="Tahoma"/>
            <family val="2"/>
          </rPr>
          <t xml:space="preserve">
</t>
        </r>
      </text>
    </comment>
    <comment ref="H27" authorId="0">
      <text>
        <r>
          <rPr>
            <b/>
            <sz val="9"/>
            <color indexed="81"/>
            <rFont val="Tahoma"/>
            <family val="2"/>
          </rPr>
          <t>Nombre y cargo del funcionario encargado de ejecutar la actividad para mitigar los riesgos</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<sst xmlns="http://schemas.openxmlformats.org/spreadsheetml/2006/main" count="391" uniqueCount="239">
  <si>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</si>
  <si>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</si>
  <si>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</si>
  <si>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</si>
  <si>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</si>
  <si>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</si>
  <si>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</si>
  <si>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</si>
  <si>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</si>
  <si>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</si>
  <si>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</si>
  <si>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</si>
  <si>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</si>
  <si>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</si>
  <si>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</si>
  <si>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</si>
  <si>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</si>
  <si>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</si>
  <si>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</si>
  <si>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</si>
  <si>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</si>
  <si>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</si>
  <si>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</si>
  <si>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</si>
  <si>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</si>
  <si>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</si>
  <si>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</si>
  <si>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</si>
  <si>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</si>
  <si>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</si>
  <si>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</si>
  <si>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</si>
  <si>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</si>
  <si>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</si>
  <si>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</si>
  <si>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</si>
  <si>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</si>
  <si>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</si>
  <si>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</si>
  <si>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</si>
  <si>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</si>
  <si>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</si>
  <si>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</si>
  <si>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</si>
  <si>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</si>
  <si>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</si>
  <si>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</si>
  <si>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</si>
  <si>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</si>
  <si>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</si>
  <si>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</si>
  <si>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</si>
  <si>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</si>
  <si>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</si>
  <si>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</si>
  <si>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</si>
  <si>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</si>
  <si>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</si>
  <si>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</si>
  <si>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</si>
  <si>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</si>
  <si>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</si>
  <si>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</si>
  <si>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</si>
  <si>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</si>
  <si>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</si>
  <si>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</si>
  <si>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</si>
  <si>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</si>
  <si>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</si>
  <si>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</si>
  <si>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</si>
  <si>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</si>
  <si>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</si>
  <si>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</si>
  <si>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</si>
  <si>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</si>
  <si>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</si>
  <si>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</si>
  <si>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</si>
  <si>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</si>
  <si>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</si>
  <si>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</si>
  <si>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</si>
  <si>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</si>
  <si>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</si>
  <si>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</si>
  <si>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</si>
  <si>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</si>
  <si>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</si>
  <si>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</si>
  <si>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</si>
  <si>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</si>
  <si>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</si>
  <si>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</si>
  <si>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</si>
  <si>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</si>
  <si>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</si>
  <si>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</si>
  <si>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</si>
  <si>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</si>
  <si>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</si>
  <si>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</si>
  <si>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</si>
  <si>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</si>
  <si>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</si>
  <si>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</si>
  <si>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</si>
  <si>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</si>
  <si>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</si>
  <si>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</si>
  <si>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</si>
  <si>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</si>
  <si>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</si>
  <si>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</si>
  <si>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</si>
  <si>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</si>
  <si>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</si>
  <si>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</si>
  <si>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</si>
  <si>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</si>
  <si>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</si>
  <si>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</si>
  <si>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</si>
  <si>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</si>
  <si>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</si>
  <si>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</si>
  <si>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</si>
  <si>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</si>
  <si>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</si>
  <si>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</si>
  <si>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</si>
  <si>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</si>
  <si>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Contribuir a la preservación del orden público económico</t>
  </si>
  <si>
    <t>Resolver conflictos societarios a través de un procedimiento arbitral especializado.</t>
  </si>
  <si>
    <t>Promover entre los empresarios del país la normativa para que los trámites sean administrados a través del Centro</t>
  </si>
  <si>
    <t>Número de solicitudes de arbitraje especializado en materia societaria en el Centro</t>
  </si>
  <si>
    <t xml:space="preserve">Numero de solicitudes </t>
  </si>
  <si>
    <t xml:space="preserve">Número de solicitudes apartir de la entrada en vigencia del nuevo reglamento. </t>
  </si>
  <si>
    <t xml:space="preserve">Coordinador del Centro de Conciliacion y Arbitraje </t>
  </si>
  <si>
    <t>Superintendente: Francisco Reyes Villamizar</t>
  </si>
  <si>
    <t>Coordinador del Centro de Conciliación y Arbitraje: Carlos Alberto Orrego</t>
  </si>
  <si>
    <t>Profesional Especializado: Verónica Ortega</t>
  </si>
  <si>
    <t>Conocimiento en arbitraje, y en derecho comparado</t>
  </si>
  <si>
    <t>Francisco Reyes Villamizar</t>
  </si>
  <si>
    <t>José Miguel Mendoza</t>
  </si>
  <si>
    <t>Aprobador</t>
  </si>
  <si>
    <t>Carlos Alberto Orrego</t>
  </si>
  <si>
    <t>Coordinador</t>
  </si>
  <si>
    <t>Verónica Ortega</t>
  </si>
  <si>
    <t>Líder funcional</t>
  </si>
  <si>
    <t>Ministerio de Justicia y del Derecho</t>
  </si>
  <si>
    <t>mario.cordoba@minjusticia.gov.co</t>
  </si>
  <si>
    <t xml:space="preserve">Empresarios </t>
  </si>
  <si>
    <t xml:space="preserve">Abogados </t>
  </si>
  <si>
    <t xml:space="preserve">Externo </t>
  </si>
  <si>
    <t>Arbitros</t>
  </si>
  <si>
    <t xml:space="preserve">Ministerio de Justicia </t>
  </si>
  <si>
    <t xml:space="preserve">Dr. Francisco Reyes Villamizar </t>
  </si>
  <si>
    <t xml:space="preserve">lider funcional - Veronica Ortega </t>
  </si>
  <si>
    <t xml:space="preserve">Presentaciones en powerpoint </t>
  </si>
  <si>
    <t xml:space="preserve">Dr. Jose miguel Mendoza </t>
  </si>
  <si>
    <t xml:space="preserve">Dr. Carlos Alberto Orrego </t>
  </si>
  <si>
    <t xml:space="preserve">Aprobacion del reglamento </t>
  </si>
  <si>
    <t xml:space="preserve">Seguimiento al proceso </t>
  </si>
  <si>
    <t xml:space="preserve">Informe </t>
  </si>
  <si>
    <t xml:space="preserve">Que el Arbitraje especializado del centro se convierta en una herramienta para que el empresario pueda  resolver conflictos en materia Societaria.  </t>
  </si>
  <si>
    <t>No se pueden resolver conflictos que no sean de tipo societario</t>
  </si>
  <si>
    <t xml:space="preserve">Cuando no se incluya este reglamento en una clausula compromisorioa o en un compromiso.  </t>
  </si>
  <si>
    <t xml:space="preserve">Competencia del centro en una clusula compromisoria </t>
  </si>
  <si>
    <t xml:space="preserve">Reglamento aprobado por el Ministerio de Justicia </t>
  </si>
  <si>
    <t>Anteproyecto reglamento de arbitraje</t>
  </si>
  <si>
    <t>Presentación del anteproyecto</t>
  </si>
  <si>
    <t>Diseño de modelos- formatos</t>
  </si>
  <si>
    <t>Comparativo con ley 1563 de 2012 y cgp</t>
  </si>
  <si>
    <t>Aprobaciones por parte de directivos de la entidad</t>
  </si>
  <si>
    <t>Aprobación por parte del ministerio de justicia</t>
  </si>
  <si>
    <t xml:space="preserve">Documento </t>
  </si>
  <si>
    <t xml:space="preserve">Presentacion powerpoint </t>
  </si>
  <si>
    <t xml:space="preserve">Clausula Compromisoria y compromiso </t>
  </si>
  <si>
    <t>Presentación con ajustes a cláusulas del reglamento</t>
  </si>
  <si>
    <t xml:space="preserve">Cuadro de Excel </t>
  </si>
  <si>
    <t>Oficio Firmado por el Superintendente</t>
  </si>
  <si>
    <t xml:space="preserve">Oficio de aprobacion </t>
  </si>
  <si>
    <t xml:space="preserve">Difusión del reglamento </t>
  </si>
  <si>
    <t xml:space="preserve">Evento Realizado </t>
  </si>
  <si>
    <t xml:space="preserve">Coordinador del Centro de Arbitraje Carlos Arlberto Orrego - Lider Funcional Veronica  Ortega </t>
  </si>
  <si>
    <t>Análisis de Riesgos</t>
  </si>
  <si>
    <t>Riesgo</t>
  </si>
  <si>
    <t>Evaluación</t>
  </si>
  <si>
    <t>Actividades de Control</t>
  </si>
  <si>
    <t>Responsable</t>
  </si>
  <si>
    <t xml:space="preserve">No aprobación del reglamento </t>
  </si>
  <si>
    <t xml:space="preserve">Medio </t>
  </si>
  <si>
    <t>Cumplimento de la norma general de la ley 1563 de 2012</t>
  </si>
  <si>
    <t xml:space="preserve"> Coordinador y Lider Funcional </t>
  </si>
  <si>
    <t xml:space="preserve">desconocmiento por parte de partes externas </t>
  </si>
  <si>
    <t xml:space="preserve">Difusión y publicación através de los diferentesmedios de comunicación </t>
  </si>
  <si>
    <t xml:space="preserve">Falta de formacion de los funcionarios en Arbitraje Especializado </t>
  </si>
  <si>
    <t xml:space="preserve">Bajo </t>
  </si>
  <si>
    <t xml:space="preserve">Capacitacion constante a los funcionarios </t>
  </si>
  <si>
    <t xml:space="preserve">Coordinador </t>
  </si>
  <si>
    <t xml:space="preserve">Revison, ajuste y aprobacion del reglamento; divulgación y promoción entre empresarios, abogados, árbitros, académicos del país. </t>
  </si>
  <si>
    <t xml:space="preserve">Interno </t>
  </si>
  <si>
    <t>Lider funcional - Veronica Ortega</t>
  </si>
  <si>
    <t xml:space="preserve">Delgado para los procedimientos Mercantiles - Jose Miguel Mendoza   </t>
  </si>
  <si>
    <t xml:space="preserve">Oficina Asesora de planeacion- Asesor Viviana Espejo </t>
  </si>
  <si>
    <t xml:space="preserve">Superintendente de Sociedades- Francisco Reyes Villamizar </t>
  </si>
  <si>
    <t xml:space="preserve">Coordinador Centro de conciliacion y Arbitraje - Carlos Orrego </t>
  </si>
  <si>
    <t xml:space="preserve">Coordinador Arquitectura del Negocio- Hoslander Saenz </t>
  </si>
  <si>
    <t xml:space="preserve"> Lider Funcional - Veronica  Ortega </t>
  </si>
  <si>
    <t xml:space="preserve">Capacitacion en arbitraje </t>
  </si>
  <si>
    <t xml:space="preserve">Lider funcional bien capacitado para la realizacion del proyecto </t>
  </si>
  <si>
    <t xml:space="preserve">Coordinador- Carlos A.  Orregao </t>
  </si>
  <si>
    <t>Documento: Anteproyecto Reglamento de arbitraje</t>
  </si>
  <si>
    <t>Power point: presentación anteproyecto de arbitraje</t>
  </si>
  <si>
    <t>Documento: modelo cláusula compromisoria y compromiso</t>
  </si>
  <si>
    <t>Documento: Reglamento Interno del Centro de Conciliación y Arbitraje</t>
  </si>
  <si>
    <t>Excel: Cuadro comparativo normativa vigente</t>
  </si>
  <si>
    <t xml:space="preserve">Oficio remisorio al Ministerio de Justicia </t>
  </si>
  <si>
    <t>Oficio Ministerio de Justicia-Aprobación</t>
  </si>
  <si>
    <t>www.webmaster@supersociedades.gov.co</t>
  </si>
  <si>
    <t>Parametrizacion de la herramienta  expediente digital WEB.</t>
  </si>
  <si>
    <t xml:space="preserve">Aplicativo parametrizado </t>
  </si>
  <si>
    <t>Total</t>
  </si>
  <si>
    <t xml:space="preserve">Presentacion  del reglamento de arbitraje especializado en conflicto societario  </t>
  </si>
  <si>
    <t>Proyecto de Reglamento de arbitraje especializado en conflictos societarios</t>
  </si>
  <si>
    <t>Evento realizado el 11 09/2015</t>
  </si>
  <si>
    <t xml:space="preserve">Visitas a firma de abogados y pagina WEB </t>
  </si>
  <si>
    <t>Reglamento publicado en la página web. Cronograma de visitas  elaborado e inicio de las mismas.</t>
  </si>
  <si>
    <t>N/A</t>
  </si>
  <si>
    <t>FReyes@SUPERSOCIEDADES.GOV.CO</t>
  </si>
  <si>
    <t>JoseMiguelMD@SUPERSOCIEDADES.GOV.CO</t>
  </si>
  <si>
    <t>CarlosO@SUPERSOCIEDADES.GOV.CO</t>
  </si>
  <si>
    <t>VeronicaOA@SUPERSOCIEDADES.GOV.CO</t>
  </si>
  <si>
    <t>HoslanderS@SUPERSOCIEDADES.GOV.CO</t>
  </si>
  <si>
    <t xml:space="preserve"> Nuevo reglamento de Arbitraje socializado a través de publicación y evento de lanzamiento</t>
  </si>
  <si>
    <t>Comunicación
Negociación
Resolución de conflictos</t>
  </si>
  <si>
    <t>Liderazgo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</si>
</sst>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1"/>
      <color theme="0"/>
      <name val="Calibri"/>
      <family val="2"/>
      <scheme val="minor"/>
    </font>
    <font>
      <u/>
      <sz val="9"/>
      <color theme="10"/>
      <name val="Arial"/>
      <family val="2"/>
    </font>
    <font>
      <sz val="9"/>
      <color rgb="FF000000"/>
      <name val="Arial"/>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07A922"/>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6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5"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5" fillId="7" borderId="7" xfId="0" applyFont="1" applyFill="1" applyBorder="1" applyAlignment="1" applyProtection="1">
      <alignment horizontal="center" vertical="center" wrapText="1"/>
    </xf>
    <xf numFmtId="9" fontId="15" fillId="7" borderId="7" xfId="0" applyNumberFormat="1" applyFont="1" applyFill="1" applyBorder="1" applyAlignment="1" applyProtection="1">
      <alignment horizontal="center" vertical="center" wrapText="1"/>
    </xf>
    <xf numFmtId="166" fontId="15" fillId="7" borderId="7" xfId="0" applyNumberFormat="1"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4" fillId="3" borderId="7" xfId="0" applyFont="1" applyFill="1" applyBorder="1" applyAlignment="1">
      <alignment horizontal="center" vertical="center"/>
    </xf>
    <xf numFmtId="9" fontId="4" fillId="0" borderId="2" xfId="5"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5"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7" fillId="5" borderId="31"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32" xfId="0" applyFont="1" applyFill="1" applyBorder="1" applyAlignment="1">
      <alignment horizontal="center" vertical="center"/>
    </xf>
    <xf numFmtId="0" fontId="2"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0" fillId="10" borderId="3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55" xfId="0" applyFont="1" applyBorder="1" applyAlignment="1">
      <alignment horizontal="left" vertical="center" wrapText="1"/>
    </xf>
    <xf numFmtId="0" fontId="4" fillId="0" borderId="54" xfId="0" applyFont="1" applyBorder="1" applyAlignment="1">
      <alignment horizontal="left" vertical="center" wrapText="1"/>
    </xf>
    <xf numFmtId="14" fontId="4" fillId="0" borderId="2" xfId="0" applyNumberFormat="1" applyFont="1" applyBorder="1" applyAlignment="1">
      <alignment horizontal="left" vertical="center" wrapText="1"/>
    </xf>
    <xf numFmtId="14" fontId="4" fillId="0" borderId="2" xfId="0" applyNumberFormat="1" applyFont="1" applyFill="1" applyBorder="1" applyAlignment="1">
      <alignment horizontal="left" vertical="center" wrapText="1"/>
    </xf>
    <xf numFmtId="0" fontId="18" fillId="0" borderId="2" xfId="4" applyFont="1" applyFill="1" applyBorder="1" applyAlignment="1">
      <alignment horizontal="left" vertical="center" wrapText="1"/>
    </xf>
    <xf numFmtId="0" fontId="19" fillId="0" borderId="2" xfId="0" applyFont="1" applyBorder="1" applyAlignment="1">
      <alignment horizontal="left" vertical="center" wrapText="1"/>
    </xf>
    <xf numFmtId="0" fontId="19" fillId="0" borderId="2" xfId="0" applyFont="1" applyFill="1" applyBorder="1" applyAlignment="1">
      <alignment horizontal="left"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4" borderId="2" xfId="0" applyFill="1" applyBorder="1" applyAlignment="1">
      <alignment horizontal="center" vertical="center" wrapText="1"/>
    </xf>
    <xf numFmtId="0" fontId="0" fillId="4" borderId="0" xfId="0" applyFill="1" applyAlignment="1">
      <alignment vertical="center" wrapText="1"/>
    </xf>
    <xf numFmtId="0" fontId="0" fillId="4" borderId="2" xfId="0" applyFill="1" applyBorder="1" applyAlignment="1">
      <alignment vertical="center" wrapText="1"/>
    </xf>
    <xf numFmtId="0" fontId="11" fillId="4" borderId="2" xfId="4" applyFill="1" applyBorder="1" applyAlignment="1">
      <alignment vertical="center" wrapText="1"/>
    </xf>
    <xf numFmtId="0" fontId="0" fillId="4" borderId="2" xfId="0" applyFill="1" applyBorder="1" applyAlignment="1">
      <alignment horizontal="left" vertical="center" wrapText="1"/>
    </xf>
    <xf numFmtId="0" fontId="11" fillId="4" borderId="2" xfId="4" applyFill="1" applyBorder="1" applyAlignment="1">
      <alignment horizontal="left" vertical="center" wrapText="1"/>
    </xf>
    <xf numFmtId="0" fontId="11" fillId="0" borderId="2" xfId="4" applyBorder="1" applyAlignment="1">
      <alignment horizontal="left"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326571</xdr:colOff>
      <xdr:row>1</xdr:row>
      <xdr:rowOff>108857</xdr:rowOff>
    </xdr:from>
    <xdr:to>
      <xdr:col>1</xdr:col>
      <xdr:colOff>1765871</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7105" y="269391"/>
          <a:ext cx="1439300" cy="10130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675489</xdr:colOff>
      <xdr:row>1</xdr:row>
      <xdr:rowOff>86722</xdr:rowOff>
    </xdr:from>
    <xdr:to>
      <xdr:col>2</xdr:col>
      <xdr:colOff>1068916</xdr:colOff>
      <xdr:row>4</xdr:row>
      <xdr:rowOff>165650</xdr:rowOff>
    </xdr:to>
    <xdr:pic>
      <xdr:nvPicPr>
        <xdr:cNvPr id="4" name="3 Imagen"/>
        <xdr:cNvPicPr>
          <a:picLocks noChangeAspect="1"/>
        </xdr:cNvPicPr>
      </xdr:nvPicPr>
      <xdr:blipFill>
        <a:blip xmlns:r="http://schemas.openxmlformats.org/officeDocument/2006/relationships" r:embed="rId2"/>
        <a:stretch>
          <a:fillRect/>
        </a:stretch>
      </xdr:blipFill>
      <xdr:spPr>
        <a:xfrm>
          <a:off x="834239" y="245472"/>
          <a:ext cx="1367094"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webmaster@supersociedades.gov.co/"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mario.cordoba@minjustici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CarlosO@SUPERSOCIEDADES.GOV.CO" TargetMode="External"/><Relationship Id="rId7" Type="http://schemas.openxmlformats.org/officeDocument/2006/relationships/drawing" Target="../drawings/drawing7.xml"/><Relationship Id="rId2" Type="http://schemas.openxmlformats.org/officeDocument/2006/relationships/hyperlink" Target="mailto:JoseMiguelMD@SUPERSOCIEDADES.GOV.CO" TargetMode="External"/><Relationship Id="rId1" Type="http://schemas.openxmlformats.org/officeDocument/2006/relationships/hyperlink" Target="mailto:FReyes@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HoslanderS@SUPERSOCIEDADES.GOV.CO" TargetMode="External"/><Relationship Id="rId4" Type="http://schemas.openxmlformats.org/officeDocument/2006/relationships/hyperlink" Target="mailto:VeronicaOA@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3"/>
      <c r="B2" s="119"/>
      <c r="C2" s="120"/>
      <c r="D2" s="121" t="s">
        <v>125</v>
      </c>
      <c r="E2" s="122"/>
      <c r="F2" s="122"/>
      <c r="G2" s="122"/>
      <c r="H2" s="122"/>
      <c r="I2" s="122"/>
      <c r="J2" s="123"/>
      <c r="K2" s="109" t="s">
        <v>126</v>
      </c>
      <c r="L2" s="110"/>
      <c r="S2" s="16"/>
    </row>
    <row r="3" spans="1:19" s="13" customFormat="1" ht="23.25" customHeight="1" x14ac:dyDescent="0.2">
      <c r="A3" s="53"/>
      <c r="B3" s="115"/>
      <c r="C3" s="116"/>
      <c r="D3" s="124" t="s">
        <v>127</v>
      </c>
      <c r="E3" s="125"/>
      <c r="F3" s="125"/>
      <c r="G3" s="125"/>
      <c r="H3" s="125"/>
      <c r="I3" s="125"/>
      <c r="J3" s="126"/>
      <c r="K3" s="111" t="s">
        <v>132</v>
      </c>
      <c r="L3" s="112"/>
      <c r="S3" s="16"/>
    </row>
    <row r="4" spans="1:19" s="13" customFormat="1" ht="24" customHeight="1" x14ac:dyDescent="0.2">
      <c r="A4" s="53"/>
      <c r="B4" s="115"/>
      <c r="C4" s="116"/>
      <c r="D4" s="124" t="s">
        <v>128</v>
      </c>
      <c r="E4" s="125"/>
      <c r="F4" s="125"/>
      <c r="G4" s="125"/>
      <c r="H4" s="125"/>
      <c r="I4" s="125"/>
      <c r="J4" s="126"/>
      <c r="K4" s="111" t="s">
        <v>129</v>
      </c>
      <c r="L4" s="112"/>
      <c r="S4" s="16"/>
    </row>
    <row r="5" spans="1:19" s="13" customFormat="1" ht="22.5" customHeight="1" thickBot="1" x14ac:dyDescent="0.25">
      <c r="A5" s="53"/>
      <c r="B5" s="117"/>
      <c r="C5" s="118"/>
      <c r="D5" s="127" t="s">
        <v>130</v>
      </c>
      <c r="E5" s="128"/>
      <c r="F5" s="128"/>
      <c r="G5" s="128"/>
      <c r="H5" s="128"/>
      <c r="I5" s="128"/>
      <c r="J5" s="129"/>
      <c r="K5" s="113" t="s">
        <v>131</v>
      </c>
      <c r="L5" s="114"/>
      <c r="S5" s="16"/>
    </row>
    <row r="6" spans="1:19" ht="5.25" customHeight="1" x14ac:dyDescent="0.2">
      <c r="C6" s="14"/>
      <c r="D6" s="14"/>
      <c r="E6" s="14"/>
      <c r="F6" s="14"/>
      <c r="G6" s="14"/>
      <c r="H6" s="14"/>
      <c r="I6" s="14"/>
    </row>
    <row r="7" spans="1:19" ht="29.25" customHeight="1" x14ac:dyDescent="0.2">
      <c r="C7" s="107" t="s">
        <v>0</v>
      </c>
      <c r="D7" s="107"/>
      <c r="E7" s="108" t="s">
        <v>226</v>
      </c>
      <c r="F7" s="108"/>
      <c r="G7" s="108"/>
      <c r="H7" s="108"/>
      <c r="I7" s="108"/>
      <c r="J7" s="108"/>
      <c r="K7" s="10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4"/>
      <c r="C10" s="55"/>
      <c r="D10" s="55"/>
      <c r="E10" s="55"/>
      <c r="F10" s="55"/>
      <c r="G10" s="55"/>
      <c r="H10" s="55"/>
      <c r="I10" s="55"/>
      <c r="J10" s="55"/>
      <c r="K10" s="55"/>
      <c r="L10" s="56"/>
    </row>
    <row r="11" spans="1:19" ht="39.950000000000003" customHeight="1" thickBot="1" x14ac:dyDescent="0.25">
      <c r="B11" s="57"/>
      <c r="C11" s="19" t="s">
        <v>36</v>
      </c>
      <c r="D11" s="58"/>
      <c r="E11" s="19" t="s">
        <v>37</v>
      </c>
      <c r="F11" s="58"/>
      <c r="G11" s="19" t="s">
        <v>50</v>
      </c>
      <c r="H11" s="58"/>
      <c r="I11" s="19" t="s">
        <v>73</v>
      </c>
      <c r="J11" s="58"/>
      <c r="K11" s="19" t="s">
        <v>51</v>
      </c>
      <c r="L11" s="59"/>
    </row>
    <row r="12" spans="1:19" ht="15" customHeight="1" thickBot="1" x14ac:dyDescent="0.25">
      <c r="B12" s="57"/>
      <c r="C12" s="58"/>
      <c r="D12" s="58"/>
      <c r="E12" s="58"/>
      <c r="F12" s="58"/>
      <c r="G12" s="58"/>
      <c r="H12" s="58"/>
      <c r="I12" s="58"/>
      <c r="J12" s="58"/>
      <c r="K12" s="58"/>
      <c r="L12" s="59"/>
    </row>
    <row r="13" spans="1:19" ht="39.950000000000003" customHeight="1" thickBot="1" x14ac:dyDescent="0.25">
      <c r="B13" s="57"/>
      <c r="C13" s="19" t="s">
        <v>38</v>
      </c>
      <c r="D13" s="58"/>
      <c r="E13" s="19" t="s">
        <v>39</v>
      </c>
      <c r="F13" s="58"/>
      <c r="G13" s="19" t="s">
        <v>40</v>
      </c>
      <c r="H13" s="58"/>
      <c r="I13" s="19" t="s">
        <v>52</v>
      </c>
      <c r="J13" s="58"/>
      <c r="K13" s="19" t="s">
        <v>41</v>
      </c>
      <c r="L13" s="59"/>
    </row>
    <row r="14" spans="1:19" ht="15" customHeight="1" thickBot="1" x14ac:dyDescent="0.25">
      <c r="B14" s="57"/>
      <c r="C14" s="58"/>
      <c r="D14" s="58"/>
      <c r="E14" s="58"/>
      <c r="F14" s="58"/>
      <c r="G14" s="58"/>
      <c r="H14" s="58"/>
      <c r="I14" s="58"/>
      <c r="J14" s="58"/>
      <c r="K14" s="58"/>
      <c r="L14" s="59"/>
    </row>
    <row r="15" spans="1:19" ht="37.5" customHeight="1" thickBot="1" x14ac:dyDescent="0.25">
      <c r="B15" s="57"/>
      <c r="C15" s="58"/>
      <c r="D15" s="58"/>
      <c r="E15" s="58"/>
      <c r="F15" s="58"/>
      <c r="G15" s="19" t="s">
        <v>42</v>
      </c>
      <c r="H15" s="58"/>
      <c r="I15" s="58"/>
      <c r="J15" s="58"/>
      <c r="K15" s="58"/>
      <c r="L15" s="59"/>
    </row>
    <row r="16" spans="1:19" ht="12.75" thickBot="1" x14ac:dyDescent="0.25">
      <c r="B16" s="60"/>
      <c r="C16" s="61"/>
      <c r="D16" s="61"/>
      <c r="E16" s="61"/>
      <c r="F16" s="61"/>
      <c r="G16" s="61"/>
      <c r="H16" s="61"/>
      <c r="I16" s="61"/>
      <c r="J16" s="61"/>
      <c r="K16" s="61"/>
      <c r="L16" s="6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H30" sqref="H3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2"/>
      <c r="C2" s="193"/>
      <c r="D2" s="206" t="s">
        <v>125</v>
      </c>
      <c r="E2" s="207"/>
      <c r="F2" s="207"/>
      <c r="G2" s="207"/>
      <c r="H2" s="207"/>
      <c r="I2" s="207"/>
      <c r="J2" s="208"/>
      <c r="K2" s="89"/>
      <c r="L2" s="87"/>
      <c r="M2" s="201" t="str">
        <f>Proyecto!K2</f>
        <v>Codigo: GC-F-015</v>
      </c>
      <c r="N2" s="201"/>
      <c r="O2" s="201"/>
      <c r="P2" s="202"/>
      <c r="R2" s="11"/>
      <c r="S2" s="11"/>
      <c r="T2" s="11"/>
      <c r="U2" s="15"/>
      <c r="AE2" s="16"/>
    </row>
    <row r="3" spans="2:31" s="12" customFormat="1" ht="23.25" customHeight="1" x14ac:dyDescent="0.2">
      <c r="B3" s="194"/>
      <c r="C3" s="182"/>
      <c r="D3" s="209" t="s">
        <v>127</v>
      </c>
      <c r="E3" s="210"/>
      <c r="F3" s="210"/>
      <c r="G3" s="210"/>
      <c r="H3" s="210"/>
      <c r="I3" s="210"/>
      <c r="J3" s="211"/>
      <c r="K3" s="28"/>
      <c r="L3" s="63"/>
      <c r="M3" s="131" t="str">
        <f>Proyecto!K3</f>
        <v>Fecha: 17 de septiembre de 2014</v>
      </c>
      <c r="N3" s="131"/>
      <c r="O3" s="131"/>
      <c r="P3" s="203"/>
      <c r="R3" s="11"/>
      <c r="S3" s="11"/>
      <c r="T3" s="11"/>
      <c r="U3" s="15"/>
      <c r="AE3" s="16"/>
    </row>
    <row r="4" spans="2:31" s="12" customFormat="1" ht="24" customHeight="1" x14ac:dyDescent="0.2">
      <c r="B4" s="194"/>
      <c r="C4" s="182"/>
      <c r="D4" s="209" t="s">
        <v>128</v>
      </c>
      <c r="E4" s="210"/>
      <c r="F4" s="210"/>
      <c r="G4" s="210"/>
      <c r="H4" s="210"/>
      <c r="I4" s="210"/>
      <c r="J4" s="211"/>
      <c r="K4" s="28"/>
      <c r="L4" s="63"/>
      <c r="M4" s="131" t="str">
        <f>Proyecto!K4</f>
        <v>Version 001</v>
      </c>
      <c r="N4" s="131"/>
      <c r="O4" s="131"/>
      <c r="P4" s="203"/>
      <c r="R4" s="11"/>
      <c r="U4" s="15"/>
      <c r="AE4" s="16"/>
    </row>
    <row r="5" spans="2:31" s="12" customFormat="1" ht="22.5" customHeight="1" thickBot="1" x14ac:dyDescent="0.25">
      <c r="B5" s="195"/>
      <c r="C5" s="196"/>
      <c r="D5" s="212" t="s">
        <v>130</v>
      </c>
      <c r="E5" s="213"/>
      <c r="F5" s="213"/>
      <c r="G5" s="213"/>
      <c r="H5" s="213"/>
      <c r="I5" s="213"/>
      <c r="J5" s="214"/>
      <c r="K5" s="90"/>
      <c r="L5" s="88"/>
      <c r="M5" s="204"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7" t="s">
        <v>0</v>
      </c>
      <c r="C7" s="107"/>
      <c r="D7" s="108" t="str">
        <f>Proyecto!$E$7</f>
        <v>Proyecto de Reglamento de arbitraje especializado en conflictos societarios</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07" t="s">
        <v>30</v>
      </c>
      <c r="C10" s="107"/>
      <c r="D10" s="108" t="s">
        <v>166</v>
      </c>
      <c r="E10" s="108"/>
      <c r="F10" s="108"/>
      <c r="G10" s="108"/>
      <c r="H10" s="108"/>
      <c r="I10" s="108"/>
      <c r="J10" s="108"/>
      <c r="K10" s="108"/>
      <c r="L10" s="108"/>
      <c r="M10" s="108"/>
      <c r="N10" s="108"/>
      <c r="O10" s="108"/>
      <c r="P10" s="108"/>
      <c r="AE10" s="1"/>
    </row>
    <row r="12" spans="2:31" ht="30" customHeight="1" x14ac:dyDescent="0.2">
      <c r="B12" s="107" t="s">
        <v>31</v>
      </c>
      <c r="C12" s="107"/>
      <c r="D12" s="143" t="s">
        <v>167</v>
      </c>
      <c r="E12" s="143"/>
      <c r="F12" s="143"/>
      <c r="G12" s="143"/>
      <c r="H12" s="143"/>
      <c r="I12" s="143"/>
      <c r="J12" s="143"/>
      <c r="K12" s="143"/>
      <c r="L12" s="143"/>
      <c r="M12" s="143"/>
      <c r="N12" s="143"/>
      <c r="O12" s="143"/>
      <c r="P12" s="14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07" t="s">
        <v>32</v>
      </c>
      <c r="C14" s="107"/>
      <c r="D14" s="143" t="s">
        <v>168</v>
      </c>
      <c r="E14" s="143"/>
      <c r="F14" s="143"/>
      <c r="G14" s="143"/>
      <c r="H14" s="143"/>
      <c r="I14" s="143"/>
      <c r="J14" s="143"/>
      <c r="K14" s="143"/>
      <c r="L14" s="143"/>
      <c r="M14" s="143"/>
      <c r="N14" s="143"/>
      <c r="O14" s="143"/>
      <c r="P14" s="14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07" t="s">
        <v>33</v>
      </c>
      <c r="C16" s="107"/>
      <c r="D16" s="143" t="s">
        <v>169</v>
      </c>
      <c r="E16" s="143"/>
      <c r="F16" s="143"/>
      <c r="G16" s="143"/>
      <c r="H16" s="143"/>
      <c r="I16" s="143"/>
      <c r="J16" s="143"/>
      <c r="K16" s="143"/>
      <c r="L16" s="143"/>
      <c r="M16" s="143"/>
      <c r="N16" s="143"/>
      <c r="O16" s="143"/>
      <c r="P16" s="143"/>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07" t="s">
        <v>34</v>
      </c>
      <c r="C18" s="107"/>
      <c r="D18" s="143" t="s">
        <v>170</v>
      </c>
      <c r="E18" s="143"/>
      <c r="F18" s="143"/>
      <c r="G18" s="143"/>
      <c r="H18" s="143"/>
      <c r="I18" s="143"/>
      <c r="J18" s="143"/>
      <c r="K18" s="143"/>
      <c r="L18" s="143"/>
      <c r="M18" s="143"/>
      <c r="N18" s="143"/>
      <c r="O18" s="143"/>
      <c r="P18" s="143"/>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07" t="s">
        <v>35</v>
      </c>
      <c r="C20" s="107"/>
      <c r="D20" s="143" t="s">
        <v>236</v>
      </c>
      <c r="E20" s="143"/>
      <c r="F20" s="143"/>
      <c r="G20" s="143"/>
      <c r="H20" s="143"/>
      <c r="I20" s="143"/>
      <c r="J20" s="143"/>
      <c r="K20" s="143"/>
      <c r="L20" s="143"/>
      <c r="M20" s="143"/>
      <c r="N20" s="143"/>
      <c r="O20" s="143"/>
      <c r="P20" s="14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zoomScale="89" zoomScaleNormal="89" workbookViewId="0">
      <selection activeCell="M19" sqref="M19"/>
    </sheetView>
  </sheetViews>
  <sheetFormatPr baseColWidth="10" defaultRowHeight="12" x14ac:dyDescent="0.2"/>
  <cols>
    <col min="1" max="1" width="2.42578125" style="1" customWidth="1"/>
    <col min="2" max="2" width="38" style="1" customWidth="1"/>
    <col min="3" max="3" width="26" style="1" customWidth="1"/>
    <col min="4" max="4" width="11" style="1" customWidth="1"/>
    <col min="5" max="5" width="21.7109375" style="1" customWidth="1"/>
    <col min="6" max="6" width="54.42578125" style="1" customWidth="1"/>
    <col min="7" max="7" width="17.5703125" style="1" customWidth="1"/>
    <col min="8" max="8" width="16.140625" style="1" bestFit="1" customWidth="1"/>
    <col min="9" max="9" width="15.42578125" style="1" bestFit="1" customWidth="1"/>
    <col min="10" max="10" width="37.5703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16"/>
      <c r="C2" s="215" t="s">
        <v>125</v>
      </c>
      <c r="D2" s="215"/>
      <c r="E2" s="215"/>
      <c r="F2" s="215"/>
      <c r="G2" s="215"/>
      <c r="H2" s="215"/>
      <c r="I2" s="215"/>
      <c r="J2" s="215"/>
      <c r="K2" s="221" t="str">
        <f>Proyecto!K2</f>
        <v>Codigo: GC-F-015</v>
      </c>
      <c r="L2" s="202"/>
      <c r="M2" s="81"/>
      <c r="N2" s="81"/>
    </row>
    <row r="3" spans="2:14" s="18" customFormat="1" ht="23.25" customHeight="1" x14ac:dyDescent="0.2">
      <c r="B3" s="217"/>
      <c r="C3" s="219" t="s">
        <v>127</v>
      </c>
      <c r="D3" s="219"/>
      <c r="E3" s="219"/>
      <c r="F3" s="219"/>
      <c r="G3" s="219"/>
      <c r="H3" s="219"/>
      <c r="I3" s="219"/>
      <c r="J3" s="219"/>
      <c r="K3" s="222" t="str">
        <f>Proyecto!K3</f>
        <v>Fecha: 17 de septiembre de 2014</v>
      </c>
      <c r="L3" s="203"/>
      <c r="M3" s="81"/>
      <c r="N3" s="81"/>
    </row>
    <row r="4" spans="2:14" s="18" customFormat="1" ht="24" customHeight="1" x14ac:dyDescent="0.2">
      <c r="B4" s="217"/>
      <c r="C4" s="219" t="s">
        <v>128</v>
      </c>
      <c r="D4" s="219"/>
      <c r="E4" s="219"/>
      <c r="F4" s="219"/>
      <c r="G4" s="219"/>
      <c r="H4" s="219"/>
      <c r="I4" s="219"/>
      <c r="J4" s="219"/>
      <c r="K4" s="222" t="str">
        <f>Proyecto!K4</f>
        <v>Version 001</v>
      </c>
      <c r="L4" s="203"/>
      <c r="M4" s="81"/>
      <c r="N4" s="81"/>
    </row>
    <row r="5" spans="2:14" s="18" customFormat="1" ht="22.5" customHeight="1" thickBot="1" x14ac:dyDescent="0.25">
      <c r="B5" s="218"/>
      <c r="C5" s="220" t="s">
        <v>130</v>
      </c>
      <c r="D5" s="220"/>
      <c r="E5" s="220"/>
      <c r="F5" s="220"/>
      <c r="G5" s="220"/>
      <c r="H5" s="220"/>
      <c r="I5" s="220"/>
      <c r="J5" s="220"/>
      <c r="K5" s="223" t="s">
        <v>131</v>
      </c>
      <c r="L5" s="205"/>
      <c r="M5" s="81"/>
      <c r="N5" s="81"/>
    </row>
    <row r="6" spans="2:14" ht="5.25" customHeight="1" x14ac:dyDescent="0.2">
      <c r="B6" s="17"/>
      <c r="C6" s="17"/>
      <c r="D6" s="17"/>
      <c r="E6" s="17"/>
    </row>
    <row r="7" spans="2:14" ht="29.25" customHeight="1" x14ac:dyDescent="0.2">
      <c r="B7" s="107" t="s">
        <v>0</v>
      </c>
      <c r="C7" s="107"/>
      <c r="D7" s="108" t="str">
        <f>Proyecto!$E$7</f>
        <v>Proyecto de Reglamento de arbitraje especializado en conflictos societarios</v>
      </c>
      <c r="E7" s="108"/>
      <c r="F7" s="108"/>
      <c r="G7" s="108"/>
      <c r="H7" s="108"/>
      <c r="I7" s="108"/>
      <c r="J7" s="108"/>
      <c r="K7" s="108"/>
      <c r="L7" s="108"/>
      <c r="M7" s="1"/>
    </row>
    <row r="9" spans="2:14" ht="51.75" customHeight="1" x14ac:dyDescent="0.2">
      <c r="B9" s="94" t="s">
        <v>80</v>
      </c>
      <c r="C9" s="94" t="s">
        <v>81</v>
      </c>
      <c r="D9" s="94" t="s">
        <v>82</v>
      </c>
      <c r="E9" s="95" t="s">
        <v>83</v>
      </c>
      <c r="F9" s="94" t="s">
        <v>84</v>
      </c>
      <c r="G9" s="96" t="s">
        <v>93</v>
      </c>
      <c r="H9" s="96" t="s">
        <v>94</v>
      </c>
      <c r="I9" s="96" t="s">
        <v>95</v>
      </c>
      <c r="J9" s="95" t="s">
        <v>85</v>
      </c>
      <c r="K9" s="97" t="s">
        <v>86</v>
      </c>
      <c r="L9" s="97" t="s">
        <v>87</v>
      </c>
    </row>
    <row r="10" spans="2:14" ht="42" customHeight="1" x14ac:dyDescent="0.2">
      <c r="B10" s="250" t="s">
        <v>171</v>
      </c>
      <c r="C10" s="106" t="s">
        <v>177</v>
      </c>
      <c r="D10" s="106">
        <v>1</v>
      </c>
      <c r="E10" s="91">
        <v>0.1</v>
      </c>
      <c r="F10" s="104" t="s">
        <v>186</v>
      </c>
      <c r="G10" s="252">
        <v>42107</v>
      </c>
      <c r="H10" s="252">
        <v>42124</v>
      </c>
      <c r="I10" s="253">
        <f>(H10-G10)/7</f>
        <v>2.4285714285714284</v>
      </c>
      <c r="J10" s="104" t="s">
        <v>214</v>
      </c>
      <c r="K10" s="247">
        <v>42124</v>
      </c>
      <c r="L10" s="91">
        <v>0.1</v>
      </c>
    </row>
    <row r="11" spans="2:14" ht="27.75" customHeight="1" x14ac:dyDescent="0.2">
      <c r="B11" s="250" t="s">
        <v>172</v>
      </c>
      <c r="C11" s="106" t="s">
        <v>178</v>
      </c>
      <c r="D11" s="106">
        <v>1</v>
      </c>
      <c r="E11" s="91">
        <v>0.05</v>
      </c>
      <c r="F11" s="104" t="s">
        <v>186</v>
      </c>
      <c r="G11" s="252">
        <v>42124</v>
      </c>
      <c r="H11" s="252">
        <v>42124</v>
      </c>
      <c r="I11" s="253">
        <f t="shared" ref="I11:I19" si="0">(H11-G11)/7</f>
        <v>0</v>
      </c>
      <c r="J11" s="104" t="s">
        <v>215</v>
      </c>
      <c r="K11" s="247">
        <v>42124</v>
      </c>
      <c r="L11" s="91">
        <v>0.05</v>
      </c>
    </row>
    <row r="12" spans="2:14" ht="27.75" customHeight="1" x14ac:dyDescent="0.2">
      <c r="B12" s="250" t="s">
        <v>173</v>
      </c>
      <c r="C12" s="106" t="s">
        <v>179</v>
      </c>
      <c r="D12" s="106">
        <v>2</v>
      </c>
      <c r="E12" s="91">
        <v>0.05</v>
      </c>
      <c r="F12" s="104" t="s">
        <v>186</v>
      </c>
      <c r="G12" s="252">
        <v>42121</v>
      </c>
      <c r="H12" s="252">
        <v>42132</v>
      </c>
      <c r="I12" s="253">
        <f t="shared" si="0"/>
        <v>1.5714285714285714</v>
      </c>
      <c r="J12" s="104" t="s">
        <v>216</v>
      </c>
      <c r="K12" s="247">
        <v>42132</v>
      </c>
      <c r="L12" s="91">
        <v>0.05</v>
      </c>
    </row>
    <row r="13" spans="2:14" ht="37.5" customHeight="1" x14ac:dyDescent="0.2">
      <c r="B13" s="250" t="s">
        <v>180</v>
      </c>
      <c r="C13" s="106" t="s">
        <v>177</v>
      </c>
      <c r="D13" s="106">
        <v>1</v>
      </c>
      <c r="E13" s="91">
        <v>0.15</v>
      </c>
      <c r="F13" s="104" t="s">
        <v>186</v>
      </c>
      <c r="G13" s="252">
        <v>42124</v>
      </c>
      <c r="H13" s="252">
        <v>42137</v>
      </c>
      <c r="I13" s="253">
        <f t="shared" si="0"/>
        <v>1.8571428571428572</v>
      </c>
      <c r="J13" s="104" t="s">
        <v>217</v>
      </c>
      <c r="K13" s="247">
        <v>42137</v>
      </c>
      <c r="L13" s="91">
        <v>0.15</v>
      </c>
    </row>
    <row r="14" spans="2:14" ht="43.5" customHeight="1" x14ac:dyDescent="0.2">
      <c r="B14" s="250" t="s">
        <v>174</v>
      </c>
      <c r="C14" s="106" t="s">
        <v>181</v>
      </c>
      <c r="D14" s="106">
        <v>1</v>
      </c>
      <c r="E14" s="91">
        <v>0.05</v>
      </c>
      <c r="F14" s="104" t="s">
        <v>186</v>
      </c>
      <c r="G14" s="252">
        <v>42138</v>
      </c>
      <c r="H14" s="252">
        <v>42139</v>
      </c>
      <c r="I14" s="253">
        <f t="shared" si="0"/>
        <v>0.14285714285714285</v>
      </c>
      <c r="J14" s="104" t="s">
        <v>218</v>
      </c>
      <c r="K14" s="247">
        <v>42139</v>
      </c>
      <c r="L14" s="91">
        <v>0.05</v>
      </c>
    </row>
    <row r="15" spans="2:14" ht="40.5" customHeight="1" x14ac:dyDescent="0.2">
      <c r="B15" s="250" t="s">
        <v>175</v>
      </c>
      <c r="C15" s="106" t="s">
        <v>182</v>
      </c>
      <c r="D15" s="106">
        <v>1</v>
      </c>
      <c r="E15" s="91">
        <v>0.1</v>
      </c>
      <c r="F15" s="104" t="s">
        <v>186</v>
      </c>
      <c r="G15" s="252">
        <v>42143</v>
      </c>
      <c r="H15" s="252">
        <v>42146</v>
      </c>
      <c r="I15" s="253">
        <f t="shared" si="0"/>
        <v>0.42857142857142855</v>
      </c>
      <c r="J15" s="104" t="s">
        <v>219</v>
      </c>
      <c r="K15" s="247">
        <v>42146</v>
      </c>
      <c r="L15" s="91">
        <v>0.1</v>
      </c>
    </row>
    <row r="16" spans="2:14" ht="55.5" customHeight="1" x14ac:dyDescent="0.2">
      <c r="B16" s="250" t="s">
        <v>176</v>
      </c>
      <c r="C16" s="106" t="s">
        <v>183</v>
      </c>
      <c r="D16" s="106">
        <v>1</v>
      </c>
      <c r="E16" s="91">
        <v>0.2</v>
      </c>
      <c r="F16" s="104" t="s">
        <v>186</v>
      </c>
      <c r="G16" s="252">
        <v>42149</v>
      </c>
      <c r="H16" s="252">
        <v>42159</v>
      </c>
      <c r="I16" s="253">
        <f t="shared" si="0"/>
        <v>1.4285714285714286</v>
      </c>
      <c r="J16" s="104" t="s">
        <v>220</v>
      </c>
      <c r="K16" s="247">
        <v>42159</v>
      </c>
      <c r="L16" s="91">
        <v>0.2</v>
      </c>
    </row>
    <row r="17" spans="2:12" ht="44.25" customHeight="1" x14ac:dyDescent="0.2">
      <c r="B17" s="251" t="s">
        <v>222</v>
      </c>
      <c r="C17" s="101" t="s">
        <v>223</v>
      </c>
      <c r="D17" s="101">
        <v>1</v>
      </c>
      <c r="E17" s="102">
        <v>0.1</v>
      </c>
      <c r="F17" s="243" t="s">
        <v>210</v>
      </c>
      <c r="G17" s="254">
        <v>42186</v>
      </c>
      <c r="H17" s="254">
        <v>42262</v>
      </c>
      <c r="I17" s="255">
        <f t="shared" si="0"/>
        <v>10.857142857142858</v>
      </c>
      <c r="J17" s="249" t="s">
        <v>221</v>
      </c>
      <c r="K17" s="248">
        <v>42246</v>
      </c>
      <c r="L17" s="91">
        <v>0.1</v>
      </c>
    </row>
    <row r="18" spans="2:12" ht="51" customHeight="1" x14ac:dyDescent="0.2">
      <c r="B18" s="250" t="s">
        <v>225</v>
      </c>
      <c r="C18" s="106" t="s">
        <v>185</v>
      </c>
      <c r="D18" s="106">
        <v>1</v>
      </c>
      <c r="E18" s="91">
        <v>0.1</v>
      </c>
      <c r="F18" s="104" t="s">
        <v>186</v>
      </c>
      <c r="G18" s="252">
        <v>42258</v>
      </c>
      <c r="H18" s="252">
        <v>42258</v>
      </c>
      <c r="I18" s="253">
        <f t="shared" si="0"/>
        <v>0</v>
      </c>
      <c r="J18" s="104" t="s">
        <v>227</v>
      </c>
      <c r="K18" s="247">
        <v>42258</v>
      </c>
      <c r="L18" s="91">
        <v>0.1</v>
      </c>
    </row>
    <row r="19" spans="2:12" ht="63" customHeight="1" x14ac:dyDescent="0.2">
      <c r="B19" s="250" t="s">
        <v>184</v>
      </c>
      <c r="C19" s="106" t="s">
        <v>228</v>
      </c>
      <c r="D19" s="106">
        <v>1</v>
      </c>
      <c r="E19" s="91">
        <v>0.1</v>
      </c>
      <c r="F19" s="104" t="s">
        <v>186</v>
      </c>
      <c r="G19" s="252">
        <v>42259</v>
      </c>
      <c r="H19" s="252">
        <v>42368</v>
      </c>
      <c r="I19" s="253">
        <f t="shared" si="0"/>
        <v>15.571428571428571</v>
      </c>
      <c r="J19" s="104" t="s">
        <v>229</v>
      </c>
      <c r="K19" s="247">
        <v>42368</v>
      </c>
      <c r="L19" s="91">
        <v>0.1</v>
      </c>
    </row>
    <row r="20" spans="2:12" ht="29.25" customHeight="1" x14ac:dyDescent="0.2">
      <c r="B20" s="244"/>
      <c r="C20" s="245"/>
      <c r="D20" s="106" t="s">
        <v>224</v>
      </c>
      <c r="E20" s="99">
        <f>SUM(E10:E19)</f>
        <v>0.99999999999999989</v>
      </c>
      <c r="F20" s="246"/>
      <c r="G20" s="244"/>
      <c r="H20" s="244"/>
      <c r="I20" s="244"/>
      <c r="J20" s="244"/>
      <c r="K20" s="245"/>
      <c r="L20" s="100">
        <f>SUM(L10:L19)</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0:K65448">
      <formula1>1</formula1>
      <formula2>5</formula2>
    </dataValidation>
  </dataValidations>
  <hyperlinks>
    <hyperlink ref="J17" r:id="rId1"/>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topLeftCell="A13" zoomScale="90" zoomScaleNormal="90" workbookViewId="0">
      <selection activeCell="H37" sqref="H3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7"/>
      <c r="C2" s="228"/>
      <c r="D2" s="224" t="s">
        <v>125</v>
      </c>
      <c r="E2" s="207"/>
      <c r="F2" s="207"/>
      <c r="G2" s="207"/>
      <c r="H2" s="207"/>
      <c r="I2" s="207"/>
      <c r="J2" s="207"/>
      <c r="K2" s="85"/>
      <c r="L2" s="85"/>
      <c r="M2" s="221" t="str">
        <f>Proyecto!K2</f>
        <v>Codigo: GC-F-015</v>
      </c>
      <c r="N2" s="201"/>
      <c r="O2" s="201"/>
      <c r="P2" s="202"/>
      <c r="R2" s="11"/>
      <c r="S2" s="11"/>
      <c r="T2" s="11"/>
      <c r="U2" s="15"/>
      <c r="AE2" s="16"/>
    </row>
    <row r="3" spans="2:31" s="12" customFormat="1" ht="23.25" customHeight="1" x14ac:dyDescent="0.2">
      <c r="B3" s="229"/>
      <c r="C3" s="230"/>
      <c r="D3" s="225" t="s">
        <v>127</v>
      </c>
      <c r="E3" s="210"/>
      <c r="F3" s="210"/>
      <c r="G3" s="210"/>
      <c r="H3" s="210"/>
      <c r="I3" s="210"/>
      <c r="J3" s="210"/>
      <c r="K3" s="84"/>
      <c r="L3" s="84"/>
      <c r="M3" s="222" t="str">
        <f>Proyecto!K3</f>
        <v>Fecha: 17 de septiembre de 2014</v>
      </c>
      <c r="N3" s="131"/>
      <c r="O3" s="131"/>
      <c r="P3" s="203"/>
      <c r="R3" s="11"/>
      <c r="S3" s="11"/>
      <c r="T3" s="11"/>
      <c r="U3" s="15"/>
      <c r="AE3" s="16"/>
    </row>
    <row r="4" spans="2:31" s="12" customFormat="1" ht="24" customHeight="1" x14ac:dyDescent="0.2">
      <c r="B4" s="229"/>
      <c r="C4" s="230"/>
      <c r="D4" s="225" t="s">
        <v>128</v>
      </c>
      <c r="E4" s="210"/>
      <c r="F4" s="210"/>
      <c r="G4" s="210"/>
      <c r="H4" s="210"/>
      <c r="I4" s="210"/>
      <c r="J4" s="210"/>
      <c r="K4" s="84"/>
      <c r="L4" s="84"/>
      <c r="M4" s="222" t="str">
        <f>Proyecto!K4</f>
        <v>Version 001</v>
      </c>
      <c r="N4" s="131"/>
      <c r="O4" s="131"/>
      <c r="P4" s="203"/>
      <c r="R4" s="11"/>
      <c r="U4" s="15"/>
      <c r="AE4" s="16"/>
    </row>
    <row r="5" spans="2:31" s="12" customFormat="1" ht="22.5" customHeight="1" thickBot="1" x14ac:dyDescent="0.25">
      <c r="B5" s="231"/>
      <c r="C5" s="232"/>
      <c r="D5" s="226" t="s">
        <v>130</v>
      </c>
      <c r="E5" s="213"/>
      <c r="F5" s="213"/>
      <c r="G5" s="213"/>
      <c r="H5" s="213"/>
      <c r="I5" s="213"/>
      <c r="J5" s="213"/>
      <c r="K5" s="86"/>
      <c r="L5" s="86"/>
      <c r="M5" s="223"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7" t="s">
        <v>0</v>
      </c>
      <c r="C7" s="107"/>
      <c r="D7" s="108" t="str">
        <f>Proyecto!$E$7</f>
        <v>Proyecto de Reglamento de arbitraje especializado en conflictos societarios</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7" t="s">
        <v>22</v>
      </c>
      <c r="C10" s="157"/>
      <c r="D10" s="157"/>
      <c r="E10" s="157"/>
      <c r="F10" s="157"/>
      <c r="G10" s="157"/>
      <c r="H10" s="157"/>
      <c r="I10" s="157"/>
      <c r="J10" s="157"/>
      <c r="K10" s="157"/>
      <c r="L10" s="157"/>
      <c r="M10" s="157"/>
      <c r="N10" s="157"/>
      <c r="O10" s="157"/>
      <c r="P10" s="157"/>
    </row>
    <row r="11" spans="2:31" ht="21.95" customHeight="1" x14ac:dyDescent="0.2">
      <c r="B11" s="143" t="s">
        <v>23</v>
      </c>
      <c r="C11" s="143"/>
      <c r="D11" s="143"/>
      <c r="E11" s="143"/>
      <c r="F11" s="143"/>
      <c r="G11" s="143"/>
      <c r="H11" s="143"/>
      <c r="I11" s="143"/>
      <c r="J11" s="143"/>
      <c r="K11" s="143"/>
      <c r="L11" s="143"/>
      <c r="M11" s="143"/>
      <c r="N11" s="143"/>
      <c r="O11" s="143"/>
      <c r="P11" s="143"/>
    </row>
    <row r="13" spans="2:31" ht="21.95" customHeight="1" x14ac:dyDescent="0.2">
      <c r="B13" s="157" t="s">
        <v>24</v>
      </c>
      <c r="C13" s="157"/>
      <c r="D13" s="157"/>
      <c r="E13" s="157"/>
      <c r="F13" s="157"/>
      <c r="G13" s="157"/>
      <c r="H13" s="157"/>
      <c r="I13" s="157"/>
      <c r="J13" s="157"/>
      <c r="K13" s="157"/>
      <c r="L13" s="157"/>
      <c r="M13" s="157"/>
      <c r="N13" s="157"/>
      <c r="O13" s="157"/>
      <c r="P13" s="157"/>
    </row>
    <row r="14" spans="2:31" ht="21.95" customHeight="1" x14ac:dyDescent="0.2">
      <c r="B14" s="143" t="s">
        <v>25</v>
      </c>
      <c r="C14" s="143"/>
      <c r="D14" s="143"/>
      <c r="E14" s="143"/>
      <c r="F14" s="143"/>
      <c r="G14" s="143"/>
      <c r="H14" s="143"/>
      <c r="I14" s="143"/>
      <c r="J14" s="143"/>
      <c r="K14" s="143"/>
      <c r="L14" s="143"/>
      <c r="M14" s="143"/>
      <c r="N14" s="143"/>
      <c r="O14" s="143"/>
      <c r="P14" s="143"/>
    </row>
    <row r="24" spans="2:9" ht="12.75" thickBot="1" x14ac:dyDescent="0.25"/>
    <row r="25" spans="2:9" ht="15.75" thickBot="1" x14ac:dyDescent="0.25">
      <c r="B25" s="233" t="s">
        <v>187</v>
      </c>
      <c r="C25" s="234"/>
      <c r="D25" s="234"/>
      <c r="E25" s="234"/>
      <c r="F25" s="234"/>
      <c r="G25" s="234"/>
      <c r="H25" s="234"/>
      <c r="I25" s="235"/>
    </row>
    <row r="26" spans="2:9" ht="15.75" thickBot="1" x14ac:dyDescent="0.25">
      <c r="B26" s="233" t="s">
        <v>188</v>
      </c>
      <c r="C26" s="235"/>
      <c r="D26" s="233" t="s">
        <v>189</v>
      </c>
      <c r="E26" s="235"/>
      <c r="F26" s="233" t="s">
        <v>190</v>
      </c>
      <c r="G26" s="235"/>
      <c r="H26" s="233" t="s">
        <v>191</v>
      </c>
      <c r="I26" s="235"/>
    </row>
    <row r="27" spans="2:9" ht="57.75" customHeight="1" thickBot="1" x14ac:dyDescent="0.25">
      <c r="B27" s="236" t="s">
        <v>192</v>
      </c>
      <c r="C27" s="237"/>
      <c r="D27" s="241" t="s">
        <v>193</v>
      </c>
      <c r="E27" s="242"/>
      <c r="F27" s="236" t="s">
        <v>194</v>
      </c>
      <c r="G27" s="237"/>
      <c r="H27" s="240" t="s">
        <v>195</v>
      </c>
      <c r="I27" s="237"/>
    </row>
    <row r="28" spans="2:9" ht="43.5" customHeight="1" thickBot="1" x14ac:dyDescent="0.25">
      <c r="B28" s="236" t="s">
        <v>196</v>
      </c>
      <c r="C28" s="237"/>
      <c r="D28" s="241" t="s">
        <v>193</v>
      </c>
      <c r="E28" s="242"/>
      <c r="F28" s="236" t="s">
        <v>197</v>
      </c>
      <c r="G28" s="237"/>
      <c r="H28" s="240" t="s">
        <v>195</v>
      </c>
      <c r="I28" s="237"/>
    </row>
    <row r="29" spans="2:9" ht="48.75" customHeight="1" thickBot="1" x14ac:dyDescent="0.25">
      <c r="B29" s="236" t="s">
        <v>198</v>
      </c>
      <c r="C29" s="237"/>
      <c r="D29" s="238" t="s">
        <v>199</v>
      </c>
      <c r="E29" s="239"/>
      <c r="F29" s="236" t="s">
        <v>200</v>
      </c>
      <c r="G29" s="237"/>
      <c r="H29" s="240" t="s">
        <v>201</v>
      </c>
      <c r="I29" s="237"/>
    </row>
  </sheetData>
  <mergeCells count="32">
    <mergeCell ref="B29:C29"/>
    <mergeCell ref="D29:E29"/>
    <mergeCell ref="F29:G29"/>
    <mergeCell ref="H29:I29"/>
    <mergeCell ref="B27:C27"/>
    <mergeCell ref="D27:E27"/>
    <mergeCell ref="F27:G27"/>
    <mergeCell ref="H27:I27"/>
    <mergeCell ref="B28:C28"/>
    <mergeCell ref="D28:E28"/>
    <mergeCell ref="F28:G28"/>
    <mergeCell ref="H28:I28"/>
    <mergeCell ref="B25:I25"/>
    <mergeCell ref="B26:C26"/>
    <mergeCell ref="D26:E26"/>
    <mergeCell ref="F26:G26"/>
    <mergeCell ref="H26:I26"/>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2 O9:P9 O12:P12 G12:M12 W9:AC65502 G9:M9 Q9:U65502 J15:M65502 G15:I24 G30:I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108</v>
      </c>
      <c r="C4" s="27" t="s">
        <v>58</v>
      </c>
      <c r="E4" s="27" t="s">
        <v>59</v>
      </c>
      <c r="G4" s="27" t="s">
        <v>60</v>
      </c>
      <c r="I4" s="27" t="s">
        <v>67</v>
      </c>
      <c r="K4" s="27" t="s">
        <v>68</v>
      </c>
      <c r="M4" s="27"/>
      <c r="O4" s="27" t="s">
        <v>100</v>
      </c>
      <c r="Q4" s="27" t="s">
        <v>111</v>
      </c>
    </row>
    <row r="5" spans="1:17" x14ac:dyDescent="0.2">
      <c r="A5" t="s">
        <v>109</v>
      </c>
      <c r="C5" s="26" t="s">
        <v>53</v>
      </c>
      <c r="E5" s="26" t="s">
        <v>54</v>
      </c>
      <c r="G5" s="26" t="s">
        <v>61</v>
      </c>
      <c r="I5" s="26" t="s">
        <v>97</v>
      </c>
      <c r="K5" s="26" t="s">
        <v>69</v>
      </c>
      <c r="M5" t="s">
        <v>88</v>
      </c>
      <c r="O5" s="26" t="s">
        <v>101</v>
      </c>
      <c r="Q5" t="s">
        <v>114</v>
      </c>
    </row>
    <row r="6" spans="1:17" x14ac:dyDescent="0.2">
      <c r="A6" t="s">
        <v>110</v>
      </c>
      <c r="C6" s="26" t="s">
        <v>56</v>
      </c>
      <c r="E6" s="26" t="s">
        <v>57</v>
      </c>
      <c r="G6" s="26" t="s">
        <v>62</v>
      </c>
      <c r="I6" s="26" t="s">
        <v>98</v>
      </c>
      <c r="K6" s="26" t="s">
        <v>70</v>
      </c>
      <c r="M6" t="s">
        <v>96</v>
      </c>
      <c r="O6" s="26" t="s">
        <v>102</v>
      </c>
      <c r="Q6" t="s">
        <v>115</v>
      </c>
    </row>
    <row r="7" spans="1:17" x14ac:dyDescent="0.2">
      <c r="C7" s="26" t="s">
        <v>55</v>
      </c>
      <c r="G7" s="26" t="s">
        <v>63</v>
      </c>
      <c r="K7" s="29" t="s">
        <v>71</v>
      </c>
      <c r="O7" s="29" t="s">
        <v>103</v>
      </c>
      <c r="Q7" t="s">
        <v>116</v>
      </c>
    </row>
    <row r="8" spans="1:17" x14ac:dyDescent="0.2">
      <c r="O8" s="29" t="s">
        <v>104</v>
      </c>
      <c r="Q8" t="s">
        <v>117</v>
      </c>
    </row>
    <row r="9" spans="1:17" x14ac:dyDescent="0.2">
      <c r="O9" s="29" t="s">
        <v>105</v>
      </c>
      <c r="Q9" t="s">
        <v>118</v>
      </c>
    </row>
    <row r="10" spans="1:17" x14ac:dyDescent="0.2">
      <c r="O10" s="29" t="s">
        <v>106</v>
      </c>
      <c r="Q10" t="s">
        <v>119</v>
      </c>
    </row>
    <row r="11" spans="1:17" x14ac:dyDescent="0.2">
      <c r="O11" s="29" t="s">
        <v>79</v>
      </c>
      <c r="Q11" t="s">
        <v>120</v>
      </c>
    </row>
    <row r="12" spans="1:17" x14ac:dyDescent="0.2">
      <c r="Q12" t="s">
        <v>121</v>
      </c>
    </row>
    <row r="14" spans="1:17" x14ac:dyDescent="0.2">
      <c r="Q14" s="27"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6"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89" zoomScaleNormal="89" workbookViewId="0">
      <selection activeCell="E49" sqref="E49"/>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19"/>
      <c r="C2" s="120"/>
      <c r="D2" s="121" t="s">
        <v>125</v>
      </c>
      <c r="E2" s="122"/>
      <c r="F2" s="122"/>
      <c r="G2" s="122"/>
      <c r="H2" s="122"/>
      <c r="I2" s="122"/>
      <c r="J2" s="123"/>
      <c r="K2" s="109" t="s">
        <v>126</v>
      </c>
      <c r="L2" s="147"/>
      <c r="M2" s="109" t="str">
        <f>Proyecto!K2</f>
        <v>Codigo: GC-F-015</v>
      </c>
      <c r="N2" s="139"/>
      <c r="O2" s="139"/>
      <c r="P2" s="110"/>
      <c r="R2" s="11"/>
      <c r="S2" s="11"/>
      <c r="T2" s="11"/>
      <c r="U2" s="15"/>
      <c r="AE2" s="16"/>
    </row>
    <row r="3" spans="2:31" s="12" customFormat="1" ht="23.25" customHeight="1" x14ac:dyDescent="0.2">
      <c r="B3" s="115"/>
      <c r="C3" s="116"/>
      <c r="D3" s="124" t="s">
        <v>127</v>
      </c>
      <c r="E3" s="125"/>
      <c r="F3" s="125"/>
      <c r="G3" s="125"/>
      <c r="H3" s="125"/>
      <c r="I3" s="125"/>
      <c r="J3" s="126"/>
      <c r="K3" s="111" t="s">
        <v>132</v>
      </c>
      <c r="L3" s="148"/>
      <c r="M3" s="140" t="str">
        <f>Proyecto!K3</f>
        <v>Fecha: 17 de septiembre de 2014</v>
      </c>
      <c r="N3" s="141"/>
      <c r="O3" s="141"/>
      <c r="P3" s="142"/>
      <c r="R3" s="11"/>
      <c r="S3" s="11"/>
      <c r="T3" s="11"/>
      <c r="U3" s="15"/>
      <c r="AE3" s="16"/>
    </row>
    <row r="4" spans="2:31" s="12" customFormat="1" ht="24" customHeight="1" x14ac:dyDescent="0.2">
      <c r="B4" s="115"/>
      <c r="C4" s="116"/>
      <c r="D4" s="124" t="s">
        <v>128</v>
      </c>
      <c r="E4" s="125"/>
      <c r="F4" s="125"/>
      <c r="G4" s="125"/>
      <c r="H4" s="125"/>
      <c r="I4" s="125"/>
      <c r="J4" s="126"/>
      <c r="K4" s="111" t="s">
        <v>129</v>
      </c>
      <c r="L4" s="148"/>
      <c r="M4" s="111" t="str">
        <f>Proyecto!K4</f>
        <v>Version 001</v>
      </c>
      <c r="N4" s="143"/>
      <c r="O4" s="143"/>
      <c r="P4" s="112"/>
      <c r="R4" s="11"/>
      <c r="U4" s="15"/>
      <c r="AE4" s="16"/>
    </row>
    <row r="5" spans="2:31" s="12" customFormat="1" ht="22.5" customHeight="1" thickBot="1" x14ac:dyDescent="0.25">
      <c r="B5" s="117"/>
      <c r="C5" s="118"/>
      <c r="D5" s="127" t="s">
        <v>130</v>
      </c>
      <c r="E5" s="128"/>
      <c r="F5" s="128"/>
      <c r="G5" s="128"/>
      <c r="H5" s="128"/>
      <c r="I5" s="128"/>
      <c r="J5" s="129"/>
      <c r="K5" s="113" t="s">
        <v>131</v>
      </c>
      <c r="L5" s="130"/>
      <c r="M5" s="144" t="s">
        <v>131</v>
      </c>
      <c r="N5" s="145"/>
      <c r="O5" s="145"/>
      <c r="P5" s="14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7" t="s">
        <v>0</v>
      </c>
      <c r="C7" s="107"/>
      <c r="D7" s="108" t="str">
        <f>Proyecto!$E$7</f>
        <v>Proyecto de Reglamento de arbitraje especializado en conflictos societarios</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35" t="s">
        <v>26</v>
      </c>
      <c r="C9" s="136"/>
      <c r="D9" s="132" t="s">
        <v>133</v>
      </c>
      <c r="E9" s="133"/>
      <c r="F9" s="133"/>
      <c r="G9" s="133"/>
      <c r="H9" s="133"/>
      <c r="I9" s="133"/>
      <c r="J9" s="133"/>
      <c r="K9" s="133"/>
      <c r="L9" s="133"/>
      <c r="M9" s="133"/>
      <c r="N9" s="133"/>
      <c r="O9" s="133"/>
      <c r="P9" s="134"/>
      <c r="AE9" s="1"/>
    </row>
    <row r="10" spans="2:31" customFormat="1" ht="7.5" customHeight="1" x14ac:dyDescent="0.2"/>
    <row r="11" spans="2:31" ht="39.75" customHeight="1" x14ac:dyDescent="0.2">
      <c r="B11" s="135" t="s">
        <v>27</v>
      </c>
      <c r="C11" s="136"/>
      <c r="D11" s="131" t="s">
        <v>202</v>
      </c>
      <c r="E11" s="131"/>
      <c r="F11" s="131"/>
      <c r="G11" s="131"/>
      <c r="H11" s="131"/>
      <c r="I11" s="131"/>
      <c r="J11" s="131"/>
      <c r="K11" s="131"/>
      <c r="L11" s="131"/>
      <c r="M11" s="131"/>
      <c r="N11" s="131"/>
      <c r="O11" s="131"/>
      <c r="P11" s="13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7" t="s">
        <v>107</v>
      </c>
      <c r="C13" s="137"/>
      <c r="D13" s="45" t="s">
        <v>1</v>
      </c>
      <c r="E13" s="149" t="s">
        <v>134</v>
      </c>
      <c r="F13" s="150"/>
      <c r="G13" s="150"/>
      <c r="H13" s="150"/>
      <c r="I13" s="150"/>
      <c r="J13" s="150"/>
      <c r="K13" s="150"/>
      <c r="L13" s="150"/>
      <c r="M13" s="150"/>
      <c r="N13" s="150"/>
      <c r="O13" s="150"/>
      <c r="P13" s="151"/>
      <c r="AE13" s="1"/>
    </row>
    <row r="14" spans="2:31" s="48" customFormat="1" ht="21" customHeight="1" x14ac:dyDescent="0.2">
      <c r="B14" s="138"/>
      <c r="C14" s="138"/>
      <c r="D14" s="46" t="s">
        <v>109</v>
      </c>
      <c r="E14" s="152"/>
      <c r="F14" s="153"/>
      <c r="G14" s="153"/>
      <c r="H14" s="153"/>
      <c r="I14" s="153"/>
      <c r="J14" s="153"/>
      <c r="K14" s="153"/>
      <c r="L14" s="153"/>
      <c r="M14" s="153"/>
      <c r="N14" s="153"/>
      <c r="O14" s="153"/>
      <c r="P14" s="154"/>
      <c r="R14" s="11"/>
      <c r="U14" s="11"/>
    </row>
    <row r="15" spans="2:31" s="48" customFormat="1" ht="5.25" customHeight="1" x14ac:dyDescent="0.2">
      <c r="B15" s="10"/>
      <c r="C15" s="10"/>
      <c r="D15" s="47"/>
      <c r="E15" s="47"/>
      <c r="F15" s="47"/>
      <c r="G15" s="47"/>
      <c r="H15" s="47"/>
      <c r="I15" s="47"/>
      <c r="J15" s="47"/>
      <c r="K15" s="47"/>
      <c r="L15" s="47"/>
      <c r="M15" s="47"/>
      <c r="N15" s="47"/>
      <c r="O15" s="47"/>
      <c r="P15" s="47"/>
      <c r="R15" s="11"/>
      <c r="U15" s="11"/>
    </row>
    <row r="16" spans="2:31" ht="22.5" customHeight="1" x14ac:dyDescent="0.2">
      <c r="B16" s="137" t="s">
        <v>107</v>
      </c>
      <c r="C16" s="137"/>
      <c r="D16" s="49" t="s">
        <v>1</v>
      </c>
      <c r="E16" s="149" t="s">
        <v>135</v>
      </c>
      <c r="F16" s="150"/>
      <c r="G16" s="150"/>
      <c r="H16" s="150"/>
      <c r="I16" s="150"/>
      <c r="J16" s="150"/>
      <c r="K16" s="150"/>
      <c r="L16" s="150"/>
      <c r="M16" s="150"/>
      <c r="N16" s="150"/>
      <c r="O16" s="150"/>
      <c r="P16" s="151"/>
      <c r="AE16" s="1"/>
    </row>
    <row r="17" spans="2:21" s="52" customFormat="1" ht="21" customHeight="1" x14ac:dyDescent="0.2">
      <c r="B17" s="138"/>
      <c r="C17" s="138"/>
      <c r="D17" s="50" t="s">
        <v>110</v>
      </c>
      <c r="E17" s="152"/>
      <c r="F17" s="153"/>
      <c r="G17" s="153"/>
      <c r="H17" s="153"/>
      <c r="I17" s="153"/>
      <c r="J17" s="153"/>
      <c r="K17" s="153"/>
      <c r="L17" s="153"/>
      <c r="M17" s="153"/>
      <c r="N17" s="153"/>
      <c r="O17" s="153"/>
      <c r="P17" s="154"/>
      <c r="R17" s="11"/>
      <c r="U17" s="11"/>
    </row>
    <row r="18" spans="2:21" s="52" customFormat="1" ht="5.25" customHeight="1" x14ac:dyDescent="0.2">
      <c r="B18" s="10"/>
      <c r="C18" s="10"/>
      <c r="D18" s="51"/>
      <c r="E18" s="51"/>
      <c r="F18" s="51"/>
      <c r="G18" s="51"/>
      <c r="H18" s="51"/>
      <c r="I18" s="51"/>
      <c r="J18" s="51"/>
      <c r="K18" s="51"/>
      <c r="L18" s="51"/>
      <c r="M18" s="51"/>
      <c r="N18" s="51"/>
      <c r="O18" s="51"/>
      <c r="P18" s="51"/>
      <c r="R18" s="11"/>
      <c r="U18" s="11"/>
    </row>
    <row r="19" spans="2:21" s="52" customFormat="1" ht="5.25" customHeight="1" x14ac:dyDescent="0.2">
      <c r="B19" s="10"/>
      <c r="C19" s="10"/>
      <c r="D19" s="51"/>
      <c r="E19" s="51"/>
      <c r="F19" s="51"/>
      <c r="G19" s="51"/>
      <c r="H19" s="51"/>
      <c r="I19" s="51"/>
      <c r="J19" s="51"/>
      <c r="K19" s="51"/>
      <c r="L19" s="51"/>
      <c r="M19" s="51"/>
      <c r="N19" s="51"/>
      <c r="O19" s="51"/>
      <c r="P19" s="51"/>
      <c r="R19" s="11"/>
      <c r="U19"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0:U65478 W20:AC65478 G20:M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19"/>
      <c r="C2" s="120"/>
      <c r="D2" s="158" t="s">
        <v>125</v>
      </c>
      <c r="E2" s="159"/>
      <c r="F2" s="159"/>
      <c r="G2" s="159"/>
      <c r="H2" s="160"/>
      <c r="I2" s="66" t="str">
        <f>Proyecto!K2</f>
        <v>Codigo: GC-F-015</v>
      </c>
      <c r="J2" s="24"/>
      <c r="K2" s="24"/>
      <c r="L2" s="24"/>
      <c r="M2" s="64"/>
      <c r="N2" s="64"/>
      <c r="T2" s="16"/>
    </row>
    <row r="3" spans="2:24" s="21" customFormat="1" ht="23.25" customHeight="1" thickBot="1" x14ac:dyDescent="0.25">
      <c r="B3" s="115"/>
      <c r="C3" s="116"/>
      <c r="D3" s="158" t="s">
        <v>127</v>
      </c>
      <c r="E3" s="159"/>
      <c r="F3" s="159"/>
      <c r="G3" s="159"/>
      <c r="H3" s="160"/>
      <c r="I3" s="67" t="str">
        <f>Proyecto!K3</f>
        <v>Fecha: 17 de septiembre de 2014</v>
      </c>
      <c r="J3" s="24"/>
      <c r="K3" s="24"/>
      <c r="L3" s="24"/>
      <c r="M3" s="64"/>
      <c r="N3" s="64"/>
      <c r="T3" s="16"/>
    </row>
    <row r="4" spans="2:24" s="21" customFormat="1" ht="24" customHeight="1" thickBot="1" x14ac:dyDescent="0.25">
      <c r="B4" s="115"/>
      <c r="C4" s="116"/>
      <c r="D4" s="158" t="s">
        <v>128</v>
      </c>
      <c r="E4" s="159"/>
      <c r="F4" s="159"/>
      <c r="G4" s="159"/>
      <c r="H4" s="160"/>
      <c r="I4" s="67" t="str">
        <f>Proyecto!K4</f>
        <v>Version 001</v>
      </c>
      <c r="J4" s="24"/>
      <c r="K4" s="24"/>
      <c r="L4" s="24"/>
      <c r="M4" s="64"/>
      <c r="N4" s="64"/>
      <c r="T4" s="16"/>
    </row>
    <row r="5" spans="2:24" s="21" customFormat="1" ht="22.5" customHeight="1" thickBot="1" x14ac:dyDescent="0.25">
      <c r="B5" s="117"/>
      <c r="C5" s="118"/>
      <c r="D5" s="161" t="s">
        <v>130</v>
      </c>
      <c r="E5" s="162"/>
      <c r="F5" s="162"/>
      <c r="G5" s="162"/>
      <c r="H5" s="163"/>
      <c r="I5" s="68" t="s">
        <v>131</v>
      </c>
      <c r="J5" s="24"/>
      <c r="K5" s="24"/>
      <c r="L5" s="24"/>
      <c r="M5" s="64"/>
      <c r="N5" s="64"/>
      <c r="T5" s="16"/>
    </row>
    <row r="6" spans="2:24" ht="5.25" customHeight="1" x14ac:dyDescent="0.2">
      <c r="B6" s="20"/>
      <c r="C6" s="20"/>
      <c r="D6" s="20"/>
      <c r="E6" s="20"/>
      <c r="F6" s="20"/>
      <c r="G6" s="44"/>
      <c r="H6" s="20"/>
      <c r="I6" s="20"/>
    </row>
    <row r="7" spans="2:24" ht="29.25" customHeight="1" x14ac:dyDescent="0.2">
      <c r="B7" s="107" t="s">
        <v>0</v>
      </c>
      <c r="C7" s="107"/>
      <c r="D7" s="108" t="str">
        <f>Proyecto!$E$7</f>
        <v>Proyecto de Reglamento de arbitraje especializado en conflictos societarios</v>
      </c>
      <c r="E7" s="108"/>
      <c r="F7" s="108"/>
      <c r="G7" s="108"/>
      <c r="H7" s="108"/>
      <c r="I7" s="108"/>
      <c r="X7" s="1"/>
    </row>
    <row r="8" spans="2:24" s="21" customFormat="1" ht="10.5" customHeight="1" x14ac:dyDescent="0.2">
      <c r="B8" s="10"/>
      <c r="C8" s="10"/>
      <c r="D8" s="6"/>
      <c r="E8" s="6"/>
      <c r="F8" s="6"/>
      <c r="G8" s="6"/>
      <c r="H8" s="6"/>
      <c r="I8" s="6"/>
      <c r="N8" s="24"/>
    </row>
    <row r="9" spans="2:24" ht="18.75" customHeight="1" x14ac:dyDescent="0.2">
      <c r="B9" s="157" t="s">
        <v>113</v>
      </c>
      <c r="C9" s="157"/>
      <c r="D9" s="157"/>
      <c r="E9" s="157"/>
      <c r="F9" s="157"/>
      <c r="G9" s="157"/>
      <c r="H9" s="157"/>
      <c r="I9" s="157"/>
      <c r="X9" s="1"/>
    </row>
    <row r="10" spans="2:24" ht="28.5" customHeight="1" x14ac:dyDescent="0.2">
      <c r="B10" s="155" t="s">
        <v>28</v>
      </c>
      <c r="C10" s="155"/>
      <c r="D10" s="156" t="s">
        <v>136</v>
      </c>
      <c r="E10" s="156"/>
      <c r="F10" s="156"/>
      <c r="G10" s="156"/>
      <c r="H10" s="156"/>
      <c r="I10" s="156"/>
      <c r="X10" s="1"/>
    </row>
    <row r="11" spans="2:24" ht="22.5" customHeight="1" x14ac:dyDescent="0.2">
      <c r="B11" s="155" t="s">
        <v>1</v>
      </c>
      <c r="C11" s="155"/>
      <c r="D11" s="155" t="s">
        <v>2</v>
      </c>
      <c r="E11" s="155"/>
      <c r="F11" s="33" t="s">
        <v>3</v>
      </c>
      <c r="G11" s="45" t="s">
        <v>111</v>
      </c>
      <c r="H11" s="45" t="s">
        <v>4</v>
      </c>
      <c r="I11" s="45" t="s">
        <v>112</v>
      </c>
      <c r="X11" s="1"/>
    </row>
    <row r="12" spans="2:24" ht="25.5" customHeight="1" x14ac:dyDescent="0.2">
      <c r="B12" s="156" t="s">
        <v>55</v>
      </c>
      <c r="C12" s="156"/>
      <c r="D12" s="156" t="s">
        <v>137</v>
      </c>
      <c r="E12" s="156"/>
      <c r="F12" s="31">
        <v>5</v>
      </c>
      <c r="G12" s="46" t="s">
        <v>121</v>
      </c>
      <c r="H12" s="46" t="s">
        <v>54</v>
      </c>
      <c r="I12" s="46" t="s">
        <v>138</v>
      </c>
      <c r="X12" s="1"/>
    </row>
    <row r="13" spans="2:24" ht="24.75" customHeight="1" x14ac:dyDescent="0.2">
      <c r="B13" s="155" t="s">
        <v>5</v>
      </c>
      <c r="C13" s="155"/>
      <c r="D13" s="156" t="s">
        <v>139</v>
      </c>
      <c r="E13" s="156"/>
      <c r="F13" s="156"/>
      <c r="G13" s="156"/>
      <c r="H13" s="156"/>
      <c r="I13" s="15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abSelected="1" zoomScale="90" zoomScaleNormal="90" workbookViewId="0">
      <selection activeCell="F13" sqref="F13:G13"/>
    </sheetView>
  </sheetViews>
  <sheetFormatPr baseColWidth="10" defaultRowHeight="12" x14ac:dyDescent="0.2"/>
  <cols>
    <col min="1" max="1" width="2.42578125" style="1" customWidth="1"/>
    <col min="2" max="2" width="34.28515625" style="1" customWidth="1"/>
    <col min="3" max="3" width="39.42578125" style="1" customWidth="1"/>
    <col min="4" max="4" width="46.71093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9"/>
      <c r="C2" s="161" t="s">
        <v>125</v>
      </c>
      <c r="D2" s="162"/>
      <c r="E2" s="162"/>
      <c r="F2" s="163"/>
      <c r="G2" s="66" t="str">
        <f>Proyecto!K2</f>
        <v>Codigo: GC-F-015</v>
      </c>
      <c r="H2" s="11"/>
      <c r="I2" s="11"/>
      <c r="J2" s="15"/>
      <c r="T2" s="16"/>
    </row>
    <row r="3" spans="2:22" s="12" customFormat="1" ht="23.25" customHeight="1" thickBot="1" x14ac:dyDescent="0.25">
      <c r="B3" s="70"/>
      <c r="C3" s="161" t="s">
        <v>127</v>
      </c>
      <c r="D3" s="162"/>
      <c r="E3" s="162"/>
      <c r="F3" s="163"/>
      <c r="G3" s="67" t="str">
        <f>Proyecto!K3</f>
        <v>Fecha: 17 de septiembre de 2014</v>
      </c>
      <c r="H3" s="11"/>
      <c r="I3" s="11"/>
      <c r="J3" s="15"/>
      <c r="T3" s="16"/>
    </row>
    <row r="4" spans="2:22" s="12" customFormat="1" ht="24" customHeight="1" thickBot="1" x14ac:dyDescent="0.25">
      <c r="B4" s="70"/>
      <c r="C4" s="161" t="s">
        <v>128</v>
      </c>
      <c r="D4" s="162"/>
      <c r="E4" s="162"/>
      <c r="F4" s="163"/>
      <c r="G4" s="67" t="str">
        <f>Proyecto!K4</f>
        <v>Version 001</v>
      </c>
      <c r="J4" s="15"/>
      <c r="T4" s="16"/>
    </row>
    <row r="5" spans="2:22" s="12" customFormat="1" ht="22.5" customHeight="1" thickBot="1" x14ac:dyDescent="0.25">
      <c r="B5" s="71"/>
      <c r="C5" s="161" t="s">
        <v>130</v>
      </c>
      <c r="D5" s="162"/>
      <c r="E5" s="162"/>
      <c r="F5" s="163"/>
      <c r="G5" s="68" t="s">
        <v>131</v>
      </c>
      <c r="J5" s="11"/>
      <c r="T5" s="16"/>
    </row>
    <row r="6" spans="2:22" ht="5.25" customHeight="1" x14ac:dyDescent="0.2">
      <c r="B6" s="5"/>
      <c r="C6" s="20"/>
      <c r="D6" s="5"/>
      <c r="E6" s="5"/>
      <c r="F6" s="5"/>
      <c r="G6" s="5"/>
    </row>
    <row r="7" spans="2:22" ht="29.25" customHeight="1" x14ac:dyDescent="0.2">
      <c r="B7" s="39" t="s">
        <v>0</v>
      </c>
      <c r="C7" s="108" t="str">
        <f>Proyecto!$E$7</f>
        <v>Proyecto de Reglamento de arbitraje especializado en conflictos societarios</v>
      </c>
      <c r="D7" s="108"/>
      <c r="E7" s="108"/>
      <c r="F7" s="108"/>
      <c r="G7" s="108"/>
      <c r="V7" s="1"/>
    </row>
    <row r="9" spans="2:22" ht="18" customHeight="1" x14ac:dyDescent="0.2">
      <c r="B9" s="157" t="s">
        <v>44</v>
      </c>
      <c r="C9" s="157"/>
      <c r="D9" s="157"/>
      <c r="E9" s="157"/>
      <c r="F9" s="157"/>
      <c r="G9" s="157"/>
    </row>
    <row r="10" spans="2:22" customFormat="1" ht="15" customHeight="1" x14ac:dyDescent="0.2"/>
    <row r="11" spans="2:22" ht="20.25" customHeight="1" x14ac:dyDescent="0.2">
      <c r="B11" s="33" t="s">
        <v>76</v>
      </c>
      <c r="C11" s="33" t="s">
        <v>6</v>
      </c>
      <c r="D11" s="33" t="s">
        <v>14</v>
      </c>
      <c r="E11" s="33" t="s">
        <v>43</v>
      </c>
      <c r="F11" s="157" t="s">
        <v>15</v>
      </c>
      <c r="G11" s="157"/>
    </row>
    <row r="12" spans="2:22" ht="60" x14ac:dyDescent="0.2">
      <c r="B12" s="104" t="s">
        <v>61</v>
      </c>
      <c r="C12" s="104" t="s">
        <v>140</v>
      </c>
      <c r="D12" s="32" t="s">
        <v>64</v>
      </c>
      <c r="E12" s="106" t="s">
        <v>97</v>
      </c>
      <c r="F12" s="143" t="s">
        <v>238</v>
      </c>
      <c r="G12" s="143"/>
    </row>
    <row r="13" spans="2:22" ht="132" x14ac:dyDescent="0.2">
      <c r="B13" s="104" t="s">
        <v>62</v>
      </c>
      <c r="C13" s="104" t="s">
        <v>141</v>
      </c>
      <c r="D13" s="32" t="s">
        <v>65</v>
      </c>
      <c r="E13" s="106" t="s">
        <v>97</v>
      </c>
      <c r="F13" s="143" t="s">
        <v>237</v>
      </c>
      <c r="G13" s="143"/>
    </row>
    <row r="14" spans="2:22" ht="60" x14ac:dyDescent="0.2">
      <c r="B14" s="104" t="s">
        <v>63</v>
      </c>
      <c r="C14" s="104" t="s">
        <v>142</v>
      </c>
      <c r="D14" s="32" t="s">
        <v>66</v>
      </c>
      <c r="E14" s="106" t="s">
        <v>97</v>
      </c>
      <c r="F14" s="143" t="s">
        <v>143</v>
      </c>
      <c r="G14" s="143"/>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4" zoomScale="115" zoomScaleNormal="115" workbookViewId="0">
      <selection activeCell="F20" sqref="F20"/>
    </sheetView>
  </sheetViews>
  <sheetFormatPr baseColWidth="10" defaultRowHeight="12.75" x14ac:dyDescent="0.2"/>
  <cols>
    <col min="1" max="1" width="5" style="72" customWidth="1"/>
    <col min="2" max="2" width="30.28515625" style="72" customWidth="1"/>
    <col min="3" max="3" width="25" style="72" customWidth="1"/>
    <col min="4" max="4" width="11.42578125" style="72"/>
    <col min="5" max="5" width="33" style="72" customWidth="1"/>
    <col min="6" max="6" width="20.7109375" style="72" customWidth="1"/>
    <col min="7" max="7" width="29.7109375" style="72" bestFit="1" customWidth="1"/>
    <col min="8" max="8" width="15" style="72" customWidth="1"/>
    <col min="9" max="16384" width="11.42578125" style="72"/>
  </cols>
  <sheetData>
    <row r="1" spans="2:8" ht="13.5" thickBot="1" x14ac:dyDescent="0.25"/>
    <row r="2" spans="2:8" ht="18" customHeight="1" thickBot="1" x14ac:dyDescent="0.25">
      <c r="B2" s="75"/>
      <c r="C2" s="175" t="s">
        <v>125</v>
      </c>
      <c r="D2" s="176"/>
      <c r="E2" s="176"/>
      <c r="F2" s="176"/>
      <c r="G2" s="169" t="str">
        <f>Proyecto!K2</f>
        <v>Codigo: GC-F-015</v>
      </c>
      <c r="H2" s="170"/>
    </row>
    <row r="3" spans="2:8" ht="19.5" customHeight="1" thickBot="1" x14ac:dyDescent="0.25">
      <c r="B3" s="77"/>
      <c r="C3" s="175" t="s">
        <v>127</v>
      </c>
      <c r="D3" s="176"/>
      <c r="E3" s="176"/>
      <c r="F3" s="176"/>
      <c r="G3" s="171" t="str">
        <f>Proyecto!K3</f>
        <v>Fecha: 17 de septiembre de 2014</v>
      </c>
      <c r="H3" s="172"/>
    </row>
    <row r="4" spans="2:8" ht="19.5" customHeight="1" thickBot="1" x14ac:dyDescent="0.25">
      <c r="B4" s="77"/>
      <c r="C4" s="175" t="s">
        <v>128</v>
      </c>
      <c r="D4" s="176"/>
      <c r="E4" s="176"/>
      <c r="F4" s="176"/>
      <c r="G4" s="173" t="str">
        <f>Proyecto!K4</f>
        <v>Version 001</v>
      </c>
      <c r="H4" s="174"/>
    </row>
    <row r="5" spans="2:8" ht="21.75" customHeight="1" thickBot="1" x14ac:dyDescent="0.25">
      <c r="B5" s="79"/>
      <c r="C5" s="175" t="s">
        <v>130</v>
      </c>
      <c r="D5" s="176"/>
      <c r="E5" s="176"/>
      <c r="F5" s="176"/>
      <c r="G5" s="171" t="s">
        <v>131</v>
      </c>
      <c r="H5" s="172"/>
    </row>
    <row r="6" spans="2:8" ht="21" customHeight="1" x14ac:dyDescent="0.2"/>
    <row r="7" spans="2:8" ht="22.5" customHeight="1" x14ac:dyDescent="0.2">
      <c r="B7" s="164" t="s">
        <v>78</v>
      </c>
      <c r="C7" s="165"/>
      <c r="D7" s="165"/>
      <c r="E7" s="165"/>
      <c r="F7" s="165"/>
      <c r="G7" s="165"/>
      <c r="H7" s="165"/>
    </row>
    <row r="8" spans="2:8" ht="45" customHeight="1" x14ac:dyDescent="0.2">
      <c r="B8" s="166"/>
      <c r="C8" s="166"/>
      <c r="D8" s="166"/>
      <c r="E8" s="166"/>
      <c r="F8" s="166"/>
      <c r="G8" s="166"/>
      <c r="H8" s="166"/>
    </row>
    <row r="9" spans="2:8" x14ac:dyDescent="0.2">
      <c r="B9" s="73"/>
    </row>
    <row r="11" spans="2:8" ht="22.5" customHeight="1" x14ac:dyDescent="0.2">
      <c r="B11" s="167" t="s">
        <v>75</v>
      </c>
      <c r="C11" s="168"/>
      <c r="E11" s="164" t="s">
        <v>77</v>
      </c>
      <c r="F11" s="165"/>
      <c r="G11" s="165"/>
      <c r="H11" s="165"/>
    </row>
    <row r="13" spans="2:8" ht="20.25" customHeight="1" x14ac:dyDescent="0.2">
      <c r="B13" s="98" t="s">
        <v>6</v>
      </c>
      <c r="C13" s="98" t="s">
        <v>76</v>
      </c>
      <c r="D13" s="74"/>
      <c r="E13" s="40" t="s">
        <v>6</v>
      </c>
      <c r="F13" s="40" t="s">
        <v>76</v>
      </c>
      <c r="G13" s="40" t="s">
        <v>74</v>
      </c>
      <c r="H13" s="40" t="s">
        <v>92</v>
      </c>
    </row>
    <row r="14" spans="2:8" s="259" customFormat="1" ht="21.95" customHeight="1" x14ac:dyDescent="0.2">
      <c r="B14" s="262" t="s">
        <v>144</v>
      </c>
      <c r="C14" s="262" t="s">
        <v>61</v>
      </c>
      <c r="E14" s="260" t="s">
        <v>151</v>
      </c>
      <c r="F14" s="258" t="s">
        <v>146</v>
      </c>
      <c r="G14" s="261" t="s">
        <v>152</v>
      </c>
      <c r="H14" s="258">
        <v>4443100</v>
      </c>
    </row>
    <row r="15" spans="2:8" s="259" customFormat="1" ht="21.95" customHeight="1" x14ac:dyDescent="0.2">
      <c r="B15" s="262" t="s">
        <v>145</v>
      </c>
      <c r="C15" s="262" t="s">
        <v>146</v>
      </c>
      <c r="E15" s="260"/>
      <c r="F15" s="260"/>
      <c r="G15" s="260"/>
      <c r="H15" s="258"/>
    </row>
    <row r="16" spans="2:8" s="259" customFormat="1" ht="21.95" customHeight="1" x14ac:dyDescent="0.2">
      <c r="B16" s="262" t="s">
        <v>147</v>
      </c>
      <c r="C16" s="262" t="s">
        <v>148</v>
      </c>
      <c r="E16" s="260"/>
      <c r="F16" s="260"/>
      <c r="G16" s="260"/>
      <c r="H16" s="258"/>
    </row>
    <row r="17" spans="2:8" s="259" customFormat="1" ht="21.95" customHeight="1" x14ac:dyDescent="0.2">
      <c r="B17" s="262" t="s">
        <v>149</v>
      </c>
      <c r="C17" s="262" t="s">
        <v>150</v>
      </c>
      <c r="E17" s="260"/>
      <c r="F17" s="260"/>
      <c r="G17" s="260"/>
      <c r="H17" s="258"/>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D33" sqref="D33"/>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5"/>
      <c r="C2" s="175" t="s">
        <v>125</v>
      </c>
      <c r="D2" s="176"/>
      <c r="E2" s="176"/>
      <c r="F2" s="176"/>
      <c r="G2" s="169" t="str">
        <f>Proyecto!K2</f>
        <v>Codigo: GC-F-015</v>
      </c>
      <c r="H2" s="177"/>
      <c r="I2" s="177"/>
      <c r="J2" s="177"/>
      <c r="K2" s="177"/>
      <c r="L2" s="170"/>
      <c r="U2" s="16"/>
    </row>
    <row r="3" spans="1:21" s="18" customFormat="1" ht="23.25" customHeight="1" thickBot="1" x14ac:dyDescent="0.25">
      <c r="B3" s="77"/>
      <c r="C3" s="175" t="s">
        <v>127</v>
      </c>
      <c r="D3" s="176"/>
      <c r="E3" s="176"/>
      <c r="F3" s="176"/>
      <c r="G3" s="171" t="str">
        <f>Proyecto!K3</f>
        <v>Fecha: 17 de septiembre de 2014</v>
      </c>
      <c r="H3" s="178"/>
      <c r="I3" s="178"/>
      <c r="J3" s="178"/>
      <c r="K3" s="178"/>
      <c r="L3" s="172"/>
      <c r="U3" s="16"/>
    </row>
    <row r="4" spans="1:21" s="18" customFormat="1" ht="24" customHeight="1" thickBot="1" x14ac:dyDescent="0.25">
      <c r="B4" s="77"/>
      <c r="C4" s="175" t="s">
        <v>128</v>
      </c>
      <c r="D4" s="176"/>
      <c r="E4" s="176"/>
      <c r="F4" s="176"/>
      <c r="G4" s="173" t="str">
        <f>Proyecto!K4</f>
        <v>Version 001</v>
      </c>
      <c r="H4" s="179"/>
      <c r="I4" s="179"/>
      <c r="J4" s="179"/>
      <c r="K4" s="179"/>
      <c r="L4" s="174"/>
      <c r="U4" s="16"/>
    </row>
    <row r="5" spans="1:21" s="18" customFormat="1" ht="22.5" customHeight="1" thickBot="1" x14ac:dyDescent="0.25">
      <c r="B5" s="79"/>
      <c r="C5" s="175" t="s">
        <v>130</v>
      </c>
      <c r="D5" s="176"/>
      <c r="E5" s="176"/>
      <c r="F5" s="176"/>
      <c r="G5" s="171" t="s">
        <v>131</v>
      </c>
      <c r="H5" s="178"/>
      <c r="I5" s="178"/>
      <c r="J5" s="178"/>
      <c r="K5" s="178"/>
      <c r="L5" s="172"/>
      <c r="U5" s="16"/>
    </row>
    <row r="6" spans="1:21" ht="5.25" customHeight="1" x14ac:dyDescent="0.2">
      <c r="A6" s="7" t="str">
        <f>Proyecto!$E$7</f>
        <v>Proyecto de Reglamento de arbitraje especializado en conflictos societarios</v>
      </c>
      <c r="B6" s="17"/>
      <c r="C6" s="17"/>
      <c r="D6" s="17"/>
      <c r="E6" s="17"/>
      <c r="F6" s="17"/>
    </row>
    <row r="7" spans="1:21" ht="29.25" customHeight="1" x14ac:dyDescent="0.2">
      <c r="B7" s="39" t="s">
        <v>0</v>
      </c>
      <c r="C7" s="108" t="str">
        <f>Proyecto!$E$7</f>
        <v>Proyecto de Reglamento de arbitraje especializado en conflictos societarios</v>
      </c>
      <c r="D7" s="108"/>
      <c r="E7" s="108"/>
      <c r="F7" s="108"/>
      <c r="U7" s="1"/>
    </row>
    <row r="8" spans="1:21" x14ac:dyDescent="0.2">
      <c r="B8" s="18"/>
    </row>
    <row r="10" spans="1:21" ht="18" customHeight="1" x14ac:dyDescent="0.2">
      <c r="B10" s="39" t="s">
        <v>89</v>
      </c>
      <c r="C10" s="23" t="s">
        <v>88</v>
      </c>
    </row>
    <row r="11" spans="1:21" ht="6" customHeight="1" x14ac:dyDescent="0.2"/>
    <row r="12" spans="1:21" ht="18" customHeight="1" x14ac:dyDescent="0.2">
      <c r="B12" s="39" t="s">
        <v>48</v>
      </c>
      <c r="C12" s="23" t="s">
        <v>88</v>
      </c>
    </row>
    <row r="13" spans="1:21" ht="6" customHeight="1" x14ac:dyDescent="0.2"/>
    <row r="14" spans="1:21" ht="18" customHeight="1" x14ac:dyDescent="0.2">
      <c r="B14" s="39" t="s">
        <v>49</v>
      </c>
      <c r="C14" s="23" t="s">
        <v>88</v>
      </c>
    </row>
    <row r="15" spans="1:21" ht="6" customHeight="1" x14ac:dyDescent="0.2"/>
    <row r="16" spans="1:21" ht="18" customHeight="1" x14ac:dyDescent="0.2">
      <c r="B16" s="39" t="s">
        <v>45</v>
      </c>
      <c r="C16" s="22">
        <v>0</v>
      </c>
    </row>
    <row r="17" spans="2:3" ht="6" customHeight="1" x14ac:dyDescent="0.2"/>
    <row r="18" spans="2:3" ht="18" customHeight="1" x14ac:dyDescent="0.2">
      <c r="B18" s="39" t="s">
        <v>46</v>
      </c>
      <c r="C18" s="22">
        <v>0</v>
      </c>
    </row>
    <row r="19" spans="2:3" ht="6" customHeight="1" x14ac:dyDescent="0.2"/>
    <row r="20" spans="2:3" ht="18" customHeight="1" x14ac:dyDescent="0.2">
      <c r="B20" s="39" t="s">
        <v>47</v>
      </c>
      <c r="C20" s="22">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zoomScale="90" zoomScaleNormal="90" workbookViewId="0">
      <selection activeCell="F27" sqref="F27"/>
    </sheetView>
  </sheetViews>
  <sheetFormatPr baseColWidth="10" defaultRowHeight="12" x14ac:dyDescent="0.2"/>
  <cols>
    <col min="1" max="1" width="2.42578125" style="1" customWidth="1"/>
    <col min="2" max="2" width="14.5703125" style="1" customWidth="1"/>
    <col min="3" max="3" width="30.7109375" style="1" customWidth="1"/>
    <col min="4" max="4" width="14.5703125" style="1" customWidth="1"/>
    <col min="5" max="5" width="17.140625" style="1" customWidth="1"/>
    <col min="6" max="6" width="43.42578125" style="1" bestFit="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2"/>
      <c r="C2" s="193"/>
      <c r="D2" s="183" t="s">
        <v>125</v>
      </c>
      <c r="E2" s="184"/>
      <c r="F2" s="184"/>
      <c r="G2" s="185"/>
      <c r="H2" s="76" t="str">
        <f>Proyecto!K2</f>
        <v>Codigo: GC-F-015</v>
      </c>
      <c r="P2" s="16"/>
    </row>
    <row r="3" spans="2:16" s="12" customFormat="1" ht="23.25" customHeight="1" thickBot="1" x14ac:dyDescent="0.25">
      <c r="B3" s="194"/>
      <c r="C3" s="182"/>
      <c r="D3" s="186" t="s">
        <v>127</v>
      </c>
      <c r="E3" s="187"/>
      <c r="F3" s="187"/>
      <c r="G3" s="188"/>
      <c r="H3" s="80" t="str">
        <f>Proyecto!K3</f>
        <v>Fecha: 17 de septiembre de 2014</v>
      </c>
      <c r="P3" s="16"/>
    </row>
    <row r="4" spans="2:16" s="12" customFormat="1" ht="24" customHeight="1" thickBot="1" x14ac:dyDescent="0.25">
      <c r="B4" s="194"/>
      <c r="C4" s="182"/>
      <c r="D4" s="189" t="s">
        <v>128</v>
      </c>
      <c r="E4" s="190"/>
      <c r="F4" s="190"/>
      <c r="G4" s="191"/>
      <c r="H4" s="78" t="str">
        <f>Proyecto!K4</f>
        <v>Version 001</v>
      </c>
      <c r="P4" s="16"/>
    </row>
    <row r="5" spans="2:16" s="12" customFormat="1" ht="22.5" customHeight="1" thickBot="1" x14ac:dyDescent="0.25">
      <c r="B5" s="195"/>
      <c r="C5" s="196"/>
      <c r="D5" s="186" t="s">
        <v>130</v>
      </c>
      <c r="E5" s="187"/>
      <c r="F5" s="187"/>
      <c r="G5" s="188"/>
      <c r="H5" s="80" t="s">
        <v>131</v>
      </c>
      <c r="P5" s="16"/>
    </row>
    <row r="6" spans="2:16" ht="5.25" customHeight="1" x14ac:dyDescent="0.2">
      <c r="B6" s="5"/>
      <c r="C6" s="5"/>
      <c r="D6" s="5"/>
      <c r="E6" s="5"/>
      <c r="F6" s="20"/>
      <c r="G6" s="5"/>
      <c r="H6" s="5"/>
    </row>
    <row r="7" spans="2:16" ht="29.25" customHeight="1" x14ac:dyDescent="0.2">
      <c r="B7" s="107" t="s">
        <v>0</v>
      </c>
      <c r="C7" s="107"/>
      <c r="D7" s="108" t="str">
        <f>Proyecto!$E$7</f>
        <v>Proyecto de Reglamento de arbitraje especializado en conflictos societarios</v>
      </c>
      <c r="E7" s="108"/>
      <c r="F7" s="108"/>
      <c r="G7" s="108"/>
      <c r="H7" s="108"/>
      <c r="P7" s="1"/>
    </row>
    <row r="8" spans="2:16" customFormat="1" ht="19.5" customHeight="1" x14ac:dyDescent="0.2"/>
    <row r="9" spans="2:16" ht="30" customHeight="1" x14ac:dyDescent="0.2">
      <c r="B9" s="180" t="s">
        <v>38</v>
      </c>
      <c r="C9" s="181"/>
      <c r="D9" s="181"/>
      <c r="E9" s="181"/>
      <c r="F9" s="181"/>
      <c r="G9" s="181"/>
      <c r="H9" s="181"/>
    </row>
    <row r="10" spans="2:16" ht="9.75" customHeight="1" x14ac:dyDescent="0.2">
      <c r="B10" s="182"/>
      <c r="C10" s="182"/>
      <c r="D10" s="182"/>
      <c r="E10" s="182"/>
      <c r="F10" s="182"/>
      <c r="G10" s="182"/>
      <c r="H10" s="182"/>
      <c r="P10" s="1"/>
    </row>
    <row r="11" spans="2:16" ht="25.5" customHeight="1" x14ac:dyDescent="0.2">
      <c r="B11" s="155" t="s">
        <v>6</v>
      </c>
      <c r="C11" s="155"/>
      <c r="D11" s="33" t="s">
        <v>7</v>
      </c>
      <c r="E11" s="35" t="s">
        <v>72</v>
      </c>
      <c r="F11" s="33" t="s">
        <v>11</v>
      </c>
      <c r="G11" s="33" t="s">
        <v>99</v>
      </c>
      <c r="H11" s="33" t="s">
        <v>8</v>
      </c>
      <c r="P11" s="1"/>
    </row>
    <row r="12" spans="2:16" ht="27" customHeight="1" x14ac:dyDescent="0.2">
      <c r="B12" s="131" t="s">
        <v>153</v>
      </c>
      <c r="C12" s="131"/>
      <c r="D12" s="36" t="s">
        <v>155</v>
      </c>
      <c r="E12" s="37"/>
      <c r="F12" s="263"/>
      <c r="G12" s="105" t="s">
        <v>98</v>
      </c>
      <c r="H12" s="105" t="s">
        <v>70</v>
      </c>
      <c r="P12" s="1"/>
    </row>
    <row r="13" spans="2:16" ht="27.75" customHeight="1" x14ac:dyDescent="0.2">
      <c r="B13" s="131" t="s">
        <v>154</v>
      </c>
      <c r="C13" s="131"/>
      <c r="D13" s="105" t="s">
        <v>155</v>
      </c>
      <c r="E13" s="105"/>
      <c r="F13" s="103"/>
      <c r="G13" s="105" t="s">
        <v>98</v>
      </c>
      <c r="H13" s="105" t="s">
        <v>70</v>
      </c>
      <c r="P13" s="1"/>
    </row>
    <row r="14" spans="2:16" ht="24" customHeight="1" x14ac:dyDescent="0.2">
      <c r="B14" s="131" t="s">
        <v>156</v>
      </c>
      <c r="C14" s="131"/>
      <c r="D14" s="105" t="s">
        <v>155</v>
      </c>
      <c r="E14" s="105"/>
      <c r="F14" s="103"/>
      <c r="G14" s="105" t="s">
        <v>98</v>
      </c>
      <c r="H14" s="105" t="s">
        <v>70</v>
      </c>
      <c r="P14" s="1"/>
    </row>
    <row r="15" spans="2:16" ht="24.75" customHeight="1" x14ac:dyDescent="0.2">
      <c r="B15" s="131" t="s">
        <v>157</v>
      </c>
      <c r="C15" s="131"/>
      <c r="D15" s="106" t="s">
        <v>155</v>
      </c>
      <c r="E15" s="106"/>
      <c r="F15" s="104"/>
      <c r="G15" s="105" t="s">
        <v>98</v>
      </c>
      <c r="H15" s="105" t="s">
        <v>70</v>
      </c>
      <c r="O15" s="25"/>
      <c r="P15" s="1"/>
    </row>
    <row r="16" spans="2:16" ht="29.25" customHeight="1" x14ac:dyDescent="0.2">
      <c r="B16" s="131" t="s">
        <v>207</v>
      </c>
      <c r="C16" s="131"/>
      <c r="D16" s="105" t="s">
        <v>203</v>
      </c>
      <c r="E16" s="105">
        <v>2201000</v>
      </c>
      <c r="F16" s="263" t="s">
        <v>231</v>
      </c>
      <c r="G16" s="105" t="s">
        <v>97</v>
      </c>
      <c r="H16" s="105" t="s">
        <v>69</v>
      </c>
      <c r="P16" s="1"/>
    </row>
    <row r="17" spans="2:16" ht="39" customHeight="1" x14ac:dyDescent="0.2">
      <c r="B17" s="131" t="s">
        <v>205</v>
      </c>
      <c r="C17" s="131"/>
      <c r="D17" s="105" t="s">
        <v>203</v>
      </c>
      <c r="E17" s="105">
        <v>2201000</v>
      </c>
      <c r="F17" s="263" t="s">
        <v>232</v>
      </c>
      <c r="G17" s="105" t="s">
        <v>97</v>
      </c>
      <c r="H17" s="105" t="s">
        <v>69</v>
      </c>
      <c r="P17" s="1"/>
    </row>
    <row r="18" spans="2:16" ht="38.25" customHeight="1" x14ac:dyDescent="0.2">
      <c r="B18" s="131" t="s">
        <v>208</v>
      </c>
      <c r="C18" s="131"/>
      <c r="D18" s="105" t="s">
        <v>203</v>
      </c>
      <c r="E18" s="105">
        <v>2201000</v>
      </c>
      <c r="F18" s="263" t="s">
        <v>233</v>
      </c>
      <c r="G18" s="105" t="s">
        <v>97</v>
      </c>
      <c r="H18" s="105" t="s">
        <v>69</v>
      </c>
      <c r="O18" s="25"/>
      <c r="P18" s="1"/>
    </row>
    <row r="19" spans="2:16" ht="38.25" customHeight="1" x14ac:dyDescent="0.2">
      <c r="B19" s="131" t="s">
        <v>204</v>
      </c>
      <c r="C19" s="131"/>
      <c r="D19" s="106" t="s">
        <v>203</v>
      </c>
      <c r="E19" s="105">
        <v>2201000</v>
      </c>
      <c r="F19" s="264" t="s">
        <v>234</v>
      </c>
      <c r="G19" s="105" t="s">
        <v>97</v>
      </c>
      <c r="H19" s="105" t="s">
        <v>69</v>
      </c>
      <c r="P19" s="1"/>
    </row>
    <row r="20" spans="2:16" ht="39" customHeight="1" x14ac:dyDescent="0.2">
      <c r="B20" s="131" t="s">
        <v>209</v>
      </c>
      <c r="C20" s="131"/>
      <c r="D20" s="105" t="s">
        <v>203</v>
      </c>
      <c r="E20" s="105">
        <v>2201000</v>
      </c>
      <c r="F20" s="263" t="s">
        <v>235</v>
      </c>
      <c r="G20" s="105" t="s">
        <v>97</v>
      </c>
      <c r="H20" s="105" t="s">
        <v>69</v>
      </c>
      <c r="O20" s="25"/>
      <c r="P20" s="1"/>
    </row>
    <row r="21" spans="2:16" ht="38.25" customHeight="1" x14ac:dyDescent="0.2">
      <c r="B21" s="131" t="s">
        <v>206</v>
      </c>
      <c r="C21" s="131"/>
      <c r="D21" s="105" t="s">
        <v>203</v>
      </c>
      <c r="E21" s="105">
        <v>2201000</v>
      </c>
      <c r="F21" s="103"/>
      <c r="G21" s="105" t="s">
        <v>97</v>
      </c>
      <c r="H21" s="105" t="s">
        <v>69</v>
      </c>
      <c r="P21" s="1"/>
    </row>
  </sheetData>
  <mergeCells count="20">
    <mergeCell ref="B21:C21"/>
    <mergeCell ref="B14:C14"/>
    <mergeCell ref="B20:C20"/>
    <mergeCell ref="B18:C18"/>
    <mergeCell ref="B19:C19"/>
    <mergeCell ref="B16:C16"/>
    <mergeCell ref="B15:C15"/>
    <mergeCell ref="B17:C17"/>
    <mergeCell ref="D2:G2"/>
    <mergeCell ref="D3:G3"/>
    <mergeCell ref="D4:G4"/>
    <mergeCell ref="D5:G5"/>
    <mergeCell ref="B2:C5"/>
    <mergeCell ref="B13:C13"/>
    <mergeCell ref="B7:C7"/>
    <mergeCell ref="D7:H7"/>
    <mergeCell ref="B9:H9"/>
    <mergeCell ref="B11:C11"/>
    <mergeCell ref="B12:C12"/>
    <mergeCell ref="B10:H10"/>
  </mergeCells>
  <conditionalFormatting sqref="D20:D21 D11: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6:D18">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22:N65499 I9:N9">
      <formula1>1</formula1>
      <formula2>5</formula2>
    </dataValidation>
  </dataValidations>
  <hyperlinks>
    <hyperlink ref="F16" r:id="rId1"/>
    <hyperlink ref="F17" r:id="rId2"/>
    <hyperlink ref="F18" r:id="rId3"/>
    <hyperlink ref="F19" r:id="rId4"/>
    <hyperlink ref="F20" r:id="rId5"/>
  </hyperlinks>
  <pageMargins left="0.39370078740157483" right="0.39370078740157483" top="0.74803149606299213" bottom="0.74803149606299213" header="0.31496062992125984" footer="0.31496062992125984"/>
  <pageSetup scale="70"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tocar'!$I$5:$I$6</xm:f>
          </x14:formula1>
          <xm:sqref>G12:G21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election activeCell="G21" sqref="G21"/>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9.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5"/>
      <c r="C2" s="175" t="s">
        <v>125</v>
      </c>
      <c r="D2" s="176"/>
      <c r="E2" s="176"/>
      <c r="F2" s="176"/>
      <c r="G2" s="82" t="str">
        <f>Proyecto!K2</f>
        <v>Codigo: GC-F-015</v>
      </c>
      <c r="H2" s="81"/>
      <c r="P2" s="16"/>
    </row>
    <row r="3" spans="2:16" s="12" customFormat="1" ht="23.25" customHeight="1" thickBot="1" x14ac:dyDescent="0.25">
      <c r="B3" s="77"/>
      <c r="C3" s="175" t="s">
        <v>127</v>
      </c>
      <c r="D3" s="176"/>
      <c r="E3" s="176"/>
      <c r="F3" s="176"/>
      <c r="G3" s="80" t="str">
        <f>Proyecto!K3</f>
        <v>Fecha: 17 de septiembre de 2014</v>
      </c>
      <c r="H3" s="81"/>
      <c r="P3" s="16"/>
    </row>
    <row r="4" spans="2:16" s="12" customFormat="1" ht="24" customHeight="1" thickBot="1" x14ac:dyDescent="0.25">
      <c r="B4" s="77"/>
      <c r="C4" s="175" t="s">
        <v>128</v>
      </c>
      <c r="D4" s="176"/>
      <c r="E4" s="176"/>
      <c r="F4" s="176"/>
      <c r="G4" s="80" t="str">
        <f>Proyecto!K4</f>
        <v>Version 001</v>
      </c>
      <c r="H4" s="81"/>
      <c r="P4" s="16"/>
    </row>
    <row r="5" spans="2:16" s="12" customFormat="1" ht="22.5" customHeight="1" thickBot="1" x14ac:dyDescent="0.25">
      <c r="B5" s="79"/>
      <c r="C5" s="175" t="s">
        <v>130</v>
      </c>
      <c r="D5" s="176"/>
      <c r="E5" s="176"/>
      <c r="F5" s="176"/>
      <c r="G5" s="83" t="s">
        <v>131</v>
      </c>
      <c r="H5" s="81"/>
      <c r="P5" s="16"/>
    </row>
    <row r="6" spans="2:16" ht="5.25" customHeight="1" x14ac:dyDescent="0.2">
      <c r="B6" s="5"/>
      <c r="C6" s="5"/>
      <c r="D6" s="20"/>
      <c r="E6" s="5"/>
      <c r="F6" s="5"/>
    </row>
    <row r="7" spans="2:16" ht="29.25" customHeight="1" x14ac:dyDescent="0.2">
      <c r="B7" s="39" t="s">
        <v>0</v>
      </c>
      <c r="C7" s="200" t="str">
        <f>Proyecto!$E$7</f>
        <v>Proyecto de Reglamento de arbitraje especializado en conflictos societarios</v>
      </c>
      <c r="D7" s="200"/>
      <c r="E7" s="200"/>
      <c r="F7" s="200"/>
      <c r="G7" s="28"/>
      <c r="P7" s="1"/>
    </row>
    <row r="8" spans="2:16" ht="6.75" customHeight="1" x14ac:dyDescent="0.2">
      <c r="B8" s="8"/>
      <c r="C8" s="9"/>
      <c r="D8" s="9"/>
      <c r="E8" s="9"/>
      <c r="F8" s="9"/>
      <c r="P8" s="1"/>
    </row>
    <row r="9" spans="2:16" x14ac:dyDescent="0.2">
      <c r="B9" s="116"/>
      <c r="C9" s="116"/>
    </row>
    <row r="10" spans="2:16" ht="20.25" customHeight="1" x14ac:dyDescent="0.2">
      <c r="B10" s="197" t="s">
        <v>16</v>
      </c>
      <c r="C10" s="198"/>
      <c r="D10" s="198"/>
      <c r="E10" s="198"/>
      <c r="F10" s="198"/>
      <c r="G10" s="199"/>
    </row>
    <row r="11" spans="2:16" customFormat="1" ht="15" customHeight="1" x14ac:dyDescent="0.2"/>
    <row r="12" spans="2:16" ht="24.75" customHeight="1" x14ac:dyDescent="0.2">
      <c r="B12" s="34" t="s">
        <v>90</v>
      </c>
      <c r="C12" s="38" t="s">
        <v>17</v>
      </c>
      <c r="D12" s="38" t="s">
        <v>18</v>
      </c>
      <c r="E12" s="38" t="s">
        <v>19</v>
      </c>
      <c r="F12" s="38" t="s">
        <v>20</v>
      </c>
      <c r="G12" s="38" t="s">
        <v>21</v>
      </c>
    </row>
    <row r="13" spans="2:16" ht="21.95" customHeight="1" x14ac:dyDescent="0.2">
      <c r="B13" s="104" t="s">
        <v>158</v>
      </c>
      <c r="C13" s="106" t="s">
        <v>104</v>
      </c>
      <c r="D13" s="32" t="s">
        <v>163</v>
      </c>
      <c r="E13" s="106" t="s">
        <v>116</v>
      </c>
      <c r="F13" s="65" t="s">
        <v>159</v>
      </c>
      <c r="G13" s="32" t="s">
        <v>160</v>
      </c>
    </row>
    <row r="14" spans="2:16" ht="21.95" customHeight="1" x14ac:dyDescent="0.2">
      <c r="B14" s="104" t="s">
        <v>161</v>
      </c>
      <c r="C14" s="106" t="s">
        <v>104</v>
      </c>
      <c r="D14" s="92" t="s">
        <v>163</v>
      </c>
      <c r="E14" s="106" t="s">
        <v>116</v>
      </c>
      <c r="F14" s="93" t="s">
        <v>159</v>
      </c>
      <c r="G14" s="92" t="s">
        <v>160</v>
      </c>
    </row>
    <row r="15" spans="2:16" ht="21.95" customHeight="1" x14ac:dyDescent="0.2">
      <c r="B15" s="104" t="s">
        <v>162</v>
      </c>
      <c r="C15" s="106" t="s">
        <v>104</v>
      </c>
      <c r="D15" s="32" t="s">
        <v>164</v>
      </c>
      <c r="E15" s="106" t="s">
        <v>115</v>
      </c>
      <c r="F15" s="93" t="s">
        <v>159</v>
      </c>
      <c r="G15" s="32" t="s">
        <v>165</v>
      </c>
    </row>
    <row r="17" spans="3:3" ht="12.75" x14ac:dyDescent="0.2">
      <c r="C17" s="26"/>
    </row>
    <row r="18" spans="3:3" ht="12.75" x14ac:dyDescent="0.2">
      <c r="C18" s="26"/>
    </row>
    <row r="19" spans="3:3" ht="12.75" x14ac:dyDescent="0.2">
      <c r="C19" s="29"/>
    </row>
    <row r="20" spans="3:3" ht="12.75" x14ac:dyDescent="0.2">
      <c r="C20" s="29"/>
    </row>
    <row r="21" spans="3:3" ht="12.75" x14ac:dyDescent="0.2">
      <c r="C21" s="29"/>
    </row>
    <row r="22" spans="3:3" ht="12.75" x14ac:dyDescent="0.2">
      <c r="C22" s="29"/>
    </row>
    <row r="23" spans="3:3" ht="12.75" x14ac:dyDescent="0.2">
      <c r="C23" s="29"/>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C13:C15</xm:sqref>
        </x14:dataValidation>
        <x14:dataValidation type="list" allowBlank="1" showInputMessage="1" showErrorMessage="1">
          <x14:formula1>
            <xm:f>'No tocar'!$Q$15:$Q$23</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B12" sqref="B12:C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5"/>
      <c r="C2" s="175" t="s">
        <v>125</v>
      </c>
      <c r="D2" s="176"/>
      <c r="E2" s="176"/>
      <c r="F2" s="176"/>
      <c r="G2" s="169" t="str">
        <f>Proyecto!K2</f>
        <v>Codigo: GC-F-015</v>
      </c>
      <c r="H2" s="170"/>
      <c r="J2" s="11"/>
      <c r="K2" s="11"/>
      <c r="L2" s="11"/>
      <c r="M2" s="15"/>
      <c r="W2" s="16"/>
    </row>
    <row r="3" spans="2:23" s="12" customFormat="1" ht="23.25" customHeight="1" thickBot="1" x14ac:dyDescent="0.25">
      <c r="B3" s="77"/>
      <c r="C3" s="175" t="s">
        <v>127</v>
      </c>
      <c r="D3" s="176"/>
      <c r="E3" s="176"/>
      <c r="F3" s="176"/>
      <c r="G3" s="171" t="str">
        <f>Proyecto!K3</f>
        <v>Fecha: 17 de septiembre de 2014</v>
      </c>
      <c r="H3" s="172"/>
      <c r="J3" s="11"/>
      <c r="K3" s="11"/>
      <c r="L3" s="11"/>
      <c r="M3" s="15"/>
      <c r="W3" s="16"/>
    </row>
    <row r="4" spans="2:23" s="12" customFormat="1" ht="24" customHeight="1" thickBot="1" x14ac:dyDescent="0.25">
      <c r="B4" s="77"/>
      <c r="C4" s="175" t="s">
        <v>128</v>
      </c>
      <c r="D4" s="176"/>
      <c r="E4" s="176"/>
      <c r="F4" s="176"/>
      <c r="G4" s="173" t="str">
        <f>Proyecto!K4</f>
        <v>Version 001</v>
      </c>
      <c r="H4" s="174"/>
      <c r="J4" s="11"/>
      <c r="M4" s="15"/>
      <c r="W4" s="16"/>
    </row>
    <row r="5" spans="2:23" s="12" customFormat="1" ht="22.5" customHeight="1" thickBot="1" x14ac:dyDescent="0.25">
      <c r="B5" s="79"/>
      <c r="C5" s="175" t="s">
        <v>130</v>
      </c>
      <c r="D5" s="176"/>
      <c r="E5" s="176"/>
      <c r="F5" s="176"/>
      <c r="G5" s="171" t="s">
        <v>131</v>
      </c>
      <c r="H5" s="172"/>
      <c r="J5" s="11"/>
      <c r="M5" s="11"/>
      <c r="W5" s="16"/>
    </row>
    <row r="6" spans="2:23" ht="5.25" customHeight="1" x14ac:dyDescent="0.2">
      <c r="B6" s="5"/>
      <c r="C6" s="5"/>
      <c r="D6" s="5"/>
      <c r="E6" s="5"/>
      <c r="F6" s="5"/>
      <c r="G6" s="5"/>
      <c r="H6" s="5"/>
    </row>
    <row r="7" spans="2:23" ht="29.25" customHeight="1" x14ac:dyDescent="0.2">
      <c r="B7" s="42" t="s">
        <v>0</v>
      </c>
      <c r="C7" s="108" t="str">
        <f>Proyecto!$E$7</f>
        <v>Proyecto de Reglamento de arbitraje especializado en conflictos societarios</v>
      </c>
      <c r="D7" s="108"/>
      <c r="E7" s="108"/>
      <c r="F7" s="108"/>
      <c r="G7" s="108"/>
      <c r="H7" s="108"/>
      <c r="W7" s="1"/>
    </row>
    <row r="9" spans="2:23" ht="15" customHeight="1" x14ac:dyDescent="0.2">
      <c r="B9" s="157" t="s">
        <v>9</v>
      </c>
      <c r="C9" s="157"/>
      <c r="D9" s="157"/>
      <c r="E9" s="157"/>
      <c r="F9" s="157"/>
      <c r="G9" s="157"/>
      <c r="H9" s="157"/>
    </row>
    <row r="10" spans="2:23" customFormat="1" ht="15" customHeight="1" x14ac:dyDescent="0.2"/>
    <row r="11" spans="2:23" ht="33.75" customHeight="1" x14ac:dyDescent="0.2">
      <c r="B11" s="155" t="s">
        <v>91</v>
      </c>
      <c r="C11" s="155"/>
      <c r="D11" s="33" t="s">
        <v>29</v>
      </c>
      <c r="E11" s="33" t="s">
        <v>10</v>
      </c>
      <c r="F11" s="43" t="s">
        <v>12</v>
      </c>
      <c r="G11" s="33" t="s">
        <v>13</v>
      </c>
      <c r="H11" s="33" t="s">
        <v>124</v>
      </c>
    </row>
    <row r="12" spans="2:23" ht="26.25" customHeight="1" x14ac:dyDescent="0.2">
      <c r="B12" s="256" t="s">
        <v>211</v>
      </c>
      <c r="C12" s="257"/>
      <c r="D12" s="31" t="s">
        <v>230</v>
      </c>
      <c r="E12" s="30" t="s">
        <v>213</v>
      </c>
      <c r="F12" s="30" t="s">
        <v>212</v>
      </c>
      <c r="G12" s="41"/>
      <c r="H12" s="30"/>
    </row>
  </sheetData>
  <mergeCells count="12">
    <mergeCell ref="B9:H9"/>
    <mergeCell ref="B11:C11"/>
    <mergeCell ref="C7:H7"/>
    <mergeCell ref="C2:F2"/>
    <mergeCell ref="G2:H2"/>
    <mergeCell ref="C3:F3"/>
    <mergeCell ref="G3:H3"/>
    <mergeCell ref="C4:F4"/>
    <mergeCell ref="G4:H4"/>
    <mergeCell ref="C5:F5"/>
    <mergeCell ref="G5:H5"/>
    <mergeCell ref="B12:C12"/>
  </mergeCells>
  <conditionalFormatting sqref="E1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NV5X2DCNMZXR-706062453-2305</_dlc_DocId>
    <_dlc_DocIdUrl xmlns="0948c079-19c9-4a36-bb7d-d65ca794eba7">
      <Url>https://www.supersociedades.gov.co/nuestra_entidad/Planeacion/_layouts/15/DocIdRedir.aspx?ID=NV5X2DCNMZXR-706062453-2305</Url>
      <Description>NV5X2DCNMZXR-706062453-2305</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2F67F9D9-D382-491A-A690-48F289413663}"/>
</file>

<file path=customXml/itemProps3.xml><?xml version="1.0" encoding="utf-8"?>
<ds:datastoreItem xmlns:ds="http://schemas.openxmlformats.org/officeDocument/2006/customXml" ds:itemID="{87BA0F49-303F-41BB-B2C3-637DDD771EFE}"/>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CDD012C9-24E5-4763-AE62-7C4591A65CC5}"/>
</file>

<file path=customXml/itemProps6.xml><?xml version="1.0" encoding="utf-8"?>
<ds:datastoreItem xmlns:ds="http://schemas.openxmlformats.org/officeDocument/2006/customXml" ds:itemID="{45089FA8-0ACC-4EB3-857D-F2358ECF0F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2016-08-09T23:07:53Z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b8dae348-097d-45fd-9045-6f9becab1f23</vt:lpwstr>
  </property>
</Properties>
</file>