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2" yWindow="168" windowWidth="10920" windowHeight="9192" tabRatio="851" firstSheet="1"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EDT- Actividades" sheetId="11" r:id="rId10"/>
    <sheet name="Alcance" sheetId="8" r:id="rId11"/>
    <sheet name="Riesgos-Cronograma" sheetId="9" r:id="rId12"/>
    <sheet name="No tocar" sheetId="15" state="hidden" r:id="rId13"/>
  </sheets>
  <definedNames>
    <definedName name="Activos" localSheetId="10">#REF!</definedName>
    <definedName name="Activos" localSheetId="9">#REF!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10">#REF!</definedName>
    <definedName name="ActivosP1" localSheetId="9">#REF!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10">#REF!</definedName>
    <definedName name="ActivosP10" localSheetId="9">#REF!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10">#REF!</definedName>
    <definedName name="ActivosP11" localSheetId="9">#REF!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10">#REF!</definedName>
    <definedName name="Activosp11000" localSheetId="9">#REF!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10">#REF!</definedName>
    <definedName name="ActivosP12" localSheetId="9">#REF!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10">#REF!</definedName>
    <definedName name="ActivosP2" localSheetId="9">#REF!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10">#REF!</definedName>
    <definedName name="ActivosP3" localSheetId="9">#REF!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10">#REF!</definedName>
    <definedName name="ActivosP4" localSheetId="9">#REF!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10">#REF!</definedName>
    <definedName name="ActivosP5" localSheetId="9">#REF!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10">#REF!</definedName>
    <definedName name="ActivosP6" localSheetId="9">#REF!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10">#REF!</definedName>
    <definedName name="ActivosP7" localSheetId="9">#REF!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10">#REF!</definedName>
    <definedName name="ActivosP8" localSheetId="9">#REF!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10">#REF!</definedName>
    <definedName name="ActivosP9" localSheetId="9">#REF!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10">Alcance!$B$2:$P$8</definedName>
    <definedName name="_xlnm.Print_Area" localSheetId="9">'EDT- Actividades'!$B$2:$E$7</definedName>
    <definedName name="_xlnm.Print_Area" localSheetId="2">Indicadores!$B$2:$I$13</definedName>
    <definedName name="_xlnm.Print_Area" localSheetId="6">Interesados!$B$2:$G$12</definedName>
    <definedName name="_xlnm.Print_Area" localSheetId="1">'Justificación - Objetivo'!$B$2:$P$13</definedName>
    <definedName name="_xlnm.Print_Area" localSheetId="7">'Plan de comunicaciones'!$B$2:$H$17</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Requerimientos!$B$2:$H$17</definedName>
    <definedName name="_xlnm.Print_Area" localSheetId="11">'Riesgos-Cronograma'!$B$2:$P$16</definedName>
    <definedName name="Consulta__L" localSheetId="10">#REF!</definedName>
    <definedName name="Consulta__L" localSheetId="9">#REF!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10">#REF!</definedName>
    <definedName name="gloria" localSheetId="9">#REF!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10">#REF!</definedName>
    <definedName name="pl" localSheetId="9">#REF!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6" i="11" l="1"/>
  <c r="K13" i="11"/>
  <c r="I11" i="11" l="1"/>
  <c r="I12" i="11"/>
  <c r="I13" i="11"/>
  <c r="I14" i="11"/>
  <c r="I15" i="11"/>
  <c r="I10" i="11"/>
  <c r="G16" i="11" l="1"/>
  <c r="I16" i="11" s="1"/>
  <c r="D7" i="2" l="1"/>
  <c r="M4" i="9" l="1"/>
  <c r="M3" i="9"/>
  <c r="M2" i="9"/>
  <c r="K4" i="11"/>
  <c r="K3" i="11"/>
  <c r="K2" i="11"/>
  <c r="M4" i="8"/>
  <c r="M3" i="8"/>
  <c r="M2" i="8"/>
  <c r="G4" i="4"/>
  <c r="G3" i="4"/>
  <c r="G2" i="4"/>
  <c r="G4" i="7"/>
  <c r="G3" i="7"/>
  <c r="G2" i="7"/>
  <c r="G4" i="6"/>
  <c r="G3" i="6"/>
  <c r="G2" i="6"/>
  <c r="G4" i="12"/>
  <c r="G3" i="12"/>
  <c r="G2" i="12"/>
  <c r="G4" i="16"/>
  <c r="G3" i="16"/>
  <c r="G2" i="16"/>
  <c r="G4" i="5"/>
  <c r="G3" i="5"/>
  <c r="G2" i="5"/>
  <c r="I4" i="3"/>
  <c r="I3" i="3"/>
  <c r="I2" i="3"/>
  <c r="M4" i="2"/>
  <c r="M3" i="2"/>
  <c r="M2" i="2"/>
  <c r="A6" i="12" l="1"/>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C11" authorId="0">
      <text>
        <r>
          <rPr>
            <b/>
            <sz val="9"/>
            <color indexed="81"/>
            <rFont val="Tahoma"/>
            <family val="2"/>
          </rPr>
          <t>CARGO:</t>
        </r>
        <r>
          <rPr>
            <sz val="9"/>
            <color indexed="81"/>
            <rFont val="Tahoma"/>
            <family val="2"/>
          </rPr>
          <t xml:space="preserve">
Cargo  de la persona dentro de la organización</t>
        </r>
      </text>
    </comment>
    <comment ref="F11" authorId="0">
      <text>
        <r>
          <rPr>
            <b/>
            <sz val="9"/>
            <color indexed="81"/>
            <rFont val="Tahoma"/>
            <family val="2"/>
          </rPr>
          <t>INTERNO-EXTERNO:</t>
        </r>
        <r>
          <rPr>
            <sz val="9"/>
            <color indexed="81"/>
            <rFont val="Tahoma"/>
            <family val="2"/>
          </rPr>
          <t xml:space="preserve">
Indicar si la persona pertenece a la Superintendencia o es externa</t>
        </r>
      </text>
    </comment>
    <comment ref="G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<sst xmlns="http://schemas.openxmlformats.org/spreadsheetml/2006/main" count="356" uniqueCount="188">
  <si>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</si>
  <si>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</si>
  <si>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</si>
  <si>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</si>
  <si>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</si>
  <si>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</si>
  <si>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</si>
  <si>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</si>
  <si>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</si>
  <si>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</si>
  <si>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</si>
  <si>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</si>
  <si>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</si>
  <si>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</si>
  <si>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</si>
  <si>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</si>
  <si>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</si>
  <si>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</si>
  <si>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</si>
  <si>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</si>
  <si>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</si>
  <si>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</si>
  <si>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</si>
  <si>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</si>
  <si>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</si>
  <si>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</si>
  <si>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</si>
  <si>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</si>
  <si>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</si>
  <si>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</si>
  <si>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</si>
  <si>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</si>
  <si>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</si>
  <si>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</si>
  <si>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</si>
  <si>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</si>
  <si>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</si>
  <si>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</si>
  <si>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</si>
  <si>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</si>
  <si>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</si>
  <si>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</si>
  <si>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</si>
  <si>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</si>
  <si>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</si>
  <si>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</si>
  <si>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</si>
  <si>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</si>
  <si>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</si>
  <si>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</si>
  <si>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</si>
  <si>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</si>
  <si>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</si>
  <si>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</si>
  <si>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</si>
  <si>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</si>
  <si>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</si>
  <si>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</si>
  <si>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</si>
  <si>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</si>
  <si>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</si>
  <si>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</si>
  <si>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</si>
  <si>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</si>
  <si>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</si>
  <si>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</si>
  <si>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</si>
  <si>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</si>
  <si>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</si>
  <si>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</si>
  <si>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</si>
  <si>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</si>
  <si>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</si>
  <si>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</si>
  <si>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</si>
  <si>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</si>
  <si>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</si>
  <si>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</si>
  <si>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</si>
  <si>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</si>
  <si>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</si>
  <si>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</si>
  <si>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</si>
  <si>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</si>
  <si>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</si>
  <si>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</si>
  <si>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</si>
  <si>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</si>
  <si>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</si>
  <si>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</si>
  <si>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</si>
  <si>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</si>
  <si>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</si>
  <si>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</si>
  <si>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</si>
  <si>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</si>
  <si>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</si>
  <si>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</si>
  <si>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</si>
  <si>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</si>
  <si>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</si>
  <si>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</si>
  <si>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</si>
  <si>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</si>
  <si>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</si>
  <si>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</si>
  <si>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</si>
  <si>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</si>
  <si>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</si>
  <si>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</si>
  <si>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</si>
  <si>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</si>
  <si>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</si>
  <si>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</si>
  <si>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</si>
  <si>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</si>
  <si>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</si>
  <si>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</si>
  <si>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</si>
  <si>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</si>
  <si>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</si>
  <si>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</si>
  <si>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</si>
  <si>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</si>
  <si>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</si>
  <si>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</si>
  <si>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</si>
  <si>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</si>
  <si>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</si>
  <si>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</si>
  <si>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</si>
  <si>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</si>
  <si>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</si>
  <si>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 xml:space="preserve">Clínica de procesos 
</t>
  </si>
  <si>
    <t>Agilizar los procesos, para cuyo efecto se utilizarán las tecnologías de la información que sean necesarias para facilitar la gestión de la entidad</t>
  </si>
  <si>
    <t>Documento procesos seleccionados</t>
  </si>
  <si>
    <t xml:space="preserve">Solicitudes de admisión resueltas </t>
  </si>
  <si>
    <t>Asignación a  Grupo Élite / reasignación de personal</t>
  </si>
  <si>
    <t>Plan de choque para resolver solicitudes de admisión a Reorganización</t>
  </si>
  <si>
    <t>Depuración de Procesos Problemáticos</t>
  </si>
  <si>
    <t>Mesas de trabajo / Asignación de tareas /Seguimiento</t>
  </si>
  <si>
    <t>Reunión con Delegado para presentar concepto por cada Proceso Problemático (Plan del Caso)</t>
  </si>
  <si>
    <t>Puesta en marcha de las recomendaciones en cada proceso</t>
  </si>
  <si>
    <t>Seguimiento / medición de resultados</t>
  </si>
  <si>
    <t>El seguimiento es constante y a cargo del Delegado y su equipo directo</t>
  </si>
  <si>
    <t>Anilizar los procesos, que por su complejidad presentan inconvenientes o demoras en su tramite, agilizar el tramite del mismo tabulando y socializando la experiencia para replicar en procesos futuros. Adelantar los proceso que presentan demoras en su desarrollo</t>
  </si>
  <si>
    <t>Establecer criterios de decisión y armonizar la doctrina con la jurisprudencia en materia de insolvencia.</t>
  </si>
  <si>
    <t>Delegado para Procedimientos de Insolvencia</t>
  </si>
  <si>
    <t>Documento con las conclusiones y recomendaciones de cada reunión</t>
  </si>
  <si>
    <t>Francisco Reyes Villamizar
Superintendente de Sociedades</t>
  </si>
  <si>
    <t>Catalina Vanessa Garavito Lara</t>
  </si>
  <si>
    <t>Interlocutor</t>
  </si>
  <si>
    <t>Coordinador Grupo de Reorganización</t>
  </si>
  <si>
    <t>Coordinador Grupo de Supervisión y Seguimiento</t>
  </si>
  <si>
    <t>Coordinador Grupo de Liquidaciones</t>
  </si>
  <si>
    <t>Coordinador Grupo de Intervenidas</t>
  </si>
  <si>
    <t>Coordinador Grupo de Procesos Especiales</t>
  </si>
  <si>
    <t>Proponer, Analizar y Discutir Temas y Articulado del Anteproyecto de Modificación del Régimen de Insolvencia</t>
  </si>
  <si>
    <t>Documento con pronunciamientos Sobre el tema.</t>
  </si>
  <si>
    <t>Que las propuestas cumplan con las finalidads de mejora de los procesos de insolvencia.</t>
  </si>
  <si>
    <t>Coordinadores</t>
  </si>
  <si>
    <t>Reunion</t>
  </si>
  <si>
    <t>N/A</t>
  </si>
  <si>
    <t>Se envío correo a todos los coordinadores</t>
  </si>
  <si>
    <t>Acta- Ficha</t>
  </si>
  <si>
    <t>Se realizaron 4 mesas de trabajo durante el mes de Julio los días.</t>
  </si>
  <si>
    <t>Se resolvieron 34 solicitud de admisión. 28 admisiones 5 rechazos y 1 retiro de demanda. 12 casos adicionales estan pendiente de respuesta al requerimiento.</t>
  </si>
  <si>
    <t>Fichas de caso y Ficha de memoria</t>
  </si>
  <si>
    <t>Firmas de providencias. El segimiento se materilizada con la emisión de las providencias respectivas. El seguimento a los problematicos será realñizado en forma permanente.</t>
  </si>
  <si>
    <t>Se realizaron 2 reuniones en el mes de Junio y 5 en julio CDO, Manatí, DMG, Link Global, Factor Group, Flores de Suesca, LGB, leonardo Bahamón</t>
  </si>
  <si>
    <t>Las recomendaciones fueron dadas en las reuniones respecivas. Se han venido impulsando por medio de correos, Autos citaciones a reuniones, ficha de memoria</t>
  </si>
  <si>
    <t>No cumplimiento con el plan de trabajo debido a la falta de disponibilidad de recurso</t>
  </si>
  <si>
    <t>Nicolás Polanía Tello
Delegado para Procedimientos de Insolvencia</t>
  </si>
  <si>
    <t>Clínica de casos</t>
  </si>
  <si>
    <t>Proponer, Analizar y Discutir Temas y Casos que deban ser objeto de discusión para tomar decisones y posisiones frente futuros al caso y futuros procesos.</t>
  </si>
  <si>
    <t>Proponer, Analizar y Discutir Temas y Casos que deban ser objeto de discusión para  tomar decisones y posisiones frente futuros al caso y futuros procesos.</t>
  </si>
  <si>
    <t xml:space="preserve">Impulsar los procesos, mediante el trazado de una hoja de ruta procesal que permita: (i) tomar decisiones cruciales y (ii) anticipar vicisitudes procesales. Establecer criterios de decisión que se erijan como líneas jurisprudenciales
</t>
  </si>
  <si>
    <t>clínica de casos</t>
  </si>
  <si>
    <t>Clinica de casos</t>
  </si>
  <si>
    <t># reuniones programadas / reuniones ralizadas</t>
  </si>
  <si>
    <t>Cantidad de reuniones efectivamente celebradas, frente a las programadas.</t>
  </si>
  <si>
    <t>Comunicación efectiva con agentes del sector.                                        Capacidad de integrar a los interesados.</t>
  </si>
  <si>
    <t>Conocimiento administrativo de la Delegatura.                                       Conocimiento técnico de los asuntos a tratar.                                        Capacidad de integrar las decisiones adoptadas al sistema de precedentes de la Delegatura.                                                                Capacidad de integrar a los interesados.</t>
  </si>
  <si>
    <t>Conocimiento técnico de los temas a tratar. Iniciativa  y liderazgo.</t>
  </si>
  <si>
    <t>Líder funcional</t>
  </si>
  <si>
    <t>n/a</t>
  </si>
  <si>
    <t>Ponentes de los procesos</t>
  </si>
  <si>
    <t>A discreción del ponente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</si>
</sst>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xf numFmtId="14" fontId="0" fillId="0" borderId="2" xfId="0" applyNumberFormat="1" applyBorder="1"/>
    <xf numFmtId="14" fontId="2" fillId="0" borderId="2" xfId="0" applyNumberFormat="1" applyFont="1" applyBorder="1"/>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0" fontId="2" fillId="0" borderId="2" xfId="0" applyFont="1" applyBorder="1" applyAlignment="1">
      <alignment horizontal="justify"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14" fontId="0" fillId="0" borderId="2" xfId="0" applyNumberFormat="1" applyBorder="1" applyAlignment="1">
      <alignment horizontal="center" vertical="center" wrapText="1"/>
    </xf>
    <xf numFmtId="9" fontId="0" fillId="0" borderId="2" xfId="0" applyNumberFormat="1" applyBorder="1"/>
    <xf numFmtId="9" fontId="0" fillId="0" borderId="2" xfId="5" applyFont="1" applyBorder="1"/>
    <xf numFmtId="0" fontId="2" fillId="0" borderId="2" xfId="0" applyFont="1" applyBorder="1" applyAlignment="1">
      <alignment wrapText="1"/>
    </xf>
    <xf numFmtId="0" fontId="2" fillId="0" borderId="2" xfId="0" applyFont="1" applyBorder="1" applyAlignment="1">
      <alignment vertical="center" wrapText="1"/>
    </xf>
    <xf numFmtId="0" fontId="2" fillId="0" borderId="2" xfId="0" applyFont="1" applyBorder="1" applyAlignment="1">
      <alignment horizontal="justify" vertical="center" wrapText="1"/>
    </xf>
    <xf numFmtId="0" fontId="2" fillId="0" borderId="2" xfId="0" applyFont="1" applyBorder="1" applyAlignment="1">
      <alignment horizontal="justify" vertical="center"/>
    </xf>
    <xf numFmtId="9" fontId="4" fillId="0" borderId="0" xfId="0" applyNumberFormat="1" applyFont="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3" xfId="0" applyFont="1" applyBorder="1" applyAlignment="1">
      <alignment horizontal="left"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7" xfId="0" applyFont="1" applyFill="1" applyBorder="1" applyAlignment="1">
      <alignment horizontal="left"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898071</xdr:colOff>
      <xdr:row>17</xdr:row>
      <xdr:rowOff>81643</xdr:rowOff>
    </xdr:from>
    <xdr:to>
      <xdr:col>4</xdr:col>
      <xdr:colOff>718777</xdr:colOff>
      <xdr:row>25</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139972</xdr:colOff>
      <xdr:row>1</xdr:row>
      <xdr:rowOff>88841</xdr:rowOff>
    </xdr:from>
    <xdr:to>
      <xdr:col>1</xdr:col>
      <xdr:colOff>1126067</xdr:colOff>
      <xdr:row>4</xdr:row>
      <xdr:rowOff>167769</xdr:rowOff>
    </xdr:to>
    <xdr:pic>
      <xdr:nvPicPr>
        <xdr:cNvPr id="4" name="3 Imagen"/>
        <xdr:cNvPicPr>
          <a:picLocks noChangeAspect="1"/>
        </xdr:cNvPicPr>
      </xdr:nvPicPr>
      <xdr:blipFill>
        <a:blip xmlns:r="http://schemas.openxmlformats.org/officeDocument/2006/relationships" r:embed="rId2"/>
        <a:stretch>
          <a:fillRect/>
        </a:stretch>
      </xdr:blipFill>
      <xdr:spPr>
        <a:xfrm>
          <a:off x="309305" y="241241"/>
          <a:ext cx="986095" cy="10017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C11" sqref="C1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5"/>
      <c r="B2" s="133"/>
      <c r="C2" s="134"/>
      <c r="D2" s="135" t="s">
        <v>125</v>
      </c>
      <c r="E2" s="136"/>
      <c r="F2" s="136"/>
      <c r="G2" s="136"/>
      <c r="H2" s="136"/>
      <c r="I2" s="136"/>
      <c r="J2" s="137"/>
      <c r="K2" s="123" t="s">
        <v>126</v>
      </c>
      <c r="L2" s="124"/>
      <c r="S2" s="16"/>
    </row>
    <row r="3" spans="1:19" s="13" customFormat="1" ht="23.25" customHeight="1" x14ac:dyDescent="0.2">
      <c r="A3" s="55"/>
      <c r="B3" s="129"/>
      <c r="C3" s="130"/>
      <c r="D3" s="138" t="s">
        <v>127</v>
      </c>
      <c r="E3" s="139"/>
      <c r="F3" s="139"/>
      <c r="G3" s="139"/>
      <c r="H3" s="139"/>
      <c r="I3" s="139"/>
      <c r="J3" s="140"/>
      <c r="K3" s="125" t="s">
        <v>132</v>
      </c>
      <c r="L3" s="126"/>
      <c r="S3" s="16"/>
    </row>
    <row r="4" spans="1:19" s="13" customFormat="1" ht="24" customHeight="1" x14ac:dyDescent="0.2">
      <c r="A4" s="55"/>
      <c r="B4" s="129"/>
      <c r="C4" s="130"/>
      <c r="D4" s="138" t="s">
        <v>128</v>
      </c>
      <c r="E4" s="139"/>
      <c r="F4" s="139"/>
      <c r="G4" s="139"/>
      <c r="H4" s="139"/>
      <c r="I4" s="139"/>
      <c r="J4" s="140"/>
      <c r="K4" s="125" t="s">
        <v>129</v>
      </c>
      <c r="L4" s="126"/>
      <c r="S4" s="16"/>
    </row>
    <row r="5" spans="1:19" s="13" customFormat="1" ht="22.5" customHeight="1" thickBot="1" x14ac:dyDescent="0.25">
      <c r="A5" s="55"/>
      <c r="B5" s="131"/>
      <c r="C5" s="132"/>
      <c r="D5" s="141" t="s">
        <v>130</v>
      </c>
      <c r="E5" s="142"/>
      <c r="F5" s="142"/>
      <c r="G5" s="142"/>
      <c r="H5" s="142"/>
      <c r="I5" s="142"/>
      <c r="J5" s="143"/>
      <c r="K5" s="127" t="s">
        <v>131</v>
      </c>
      <c r="L5" s="128"/>
      <c r="S5" s="16"/>
    </row>
    <row r="6" spans="1:19" ht="5.25" customHeight="1" x14ac:dyDescent="0.2">
      <c r="C6" s="14"/>
      <c r="D6" s="14"/>
      <c r="E6" s="14"/>
      <c r="F6" s="14"/>
      <c r="G6" s="14"/>
      <c r="H6" s="14"/>
      <c r="I6" s="14"/>
    </row>
    <row r="7" spans="1:19" ht="29.25" customHeight="1" x14ac:dyDescent="0.25">
      <c r="C7" s="120" t="s">
        <v>0</v>
      </c>
      <c r="D7" s="120"/>
      <c r="E7" s="121" t="s">
        <v>133</v>
      </c>
      <c r="F7" s="122"/>
      <c r="G7" s="122"/>
      <c r="H7" s="122"/>
      <c r="I7" s="122"/>
      <c r="J7" s="122"/>
      <c r="K7" s="122"/>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6"/>
      <c r="C10" s="57"/>
      <c r="D10" s="57"/>
      <c r="E10" s="57"/>
      <c r="F10" s="57"/>
      <c r="G10" s="57"/>
      <c r="H10" s="57"/>
      <c r="I10" s="57"/>
      <c r="J10" s="57"/>
      <c r="K10" s="57"/>
      <c r="L10" s="58"/>
    </row>
    <row r="11" spans="1:19" ht="39.9" customHeight="1" thickBot="1" x14ac:dyDescent="0.25">
      <c r="B11" s="59"/>
      <c r="C11" s="19" t="s">
        <v>36</v>
      </c>
      <c r="D11" s="60"/>
      <c r="E11" s="19" t="s">
        <v>37</v>
      </c>
      <c r="F11" s="60"/>
      <c r="G11" s="19" t="s">
        <v>50</v>
      </c>
      <c r="H11" s="60"/>
      <c r="I11" s="19" t="s">
        <v>73</v>
      </c>
      <c r="J11" s="60"/>
      <c r="K11" s="19" t="s">
        <v>51</v>
      </c>
      <c r="L11" s="61"/>
    </row>
    <row r="12" spans="1:19" ht="15" customHeight="1" thickBot="1" x14ac:dyDescent="0.25">
      <c r="B12" s="59"/>
      <c r="C12" s="60"/>
      <c r="D12" s="60"/>
      <c r="E12" s="60"/>
      <c r="F12" s="60"/>
      <c r="G12" s="60"/>
      <c r="H12" s="60"/>
      <c r="I12" s="60"/>
      <c r="J12" s="60"/>
      <c r="K12" s="60"/>
      <c r="L12" s="61"/>
    </row>
    <row r="13" spans="1:19" ht="39.9" customHeight="1" thickBot="1" x14ac:dyDescent="0.25">
      <c r="B13" s="59"/>
      <c r="C13" s="19" t="s">
        <v>38</v>
      </c>
      <c r="D13" s="60"/>
      <c r="E13" s="19" t="s">
        <v>39</v>
      </c>
      <c r="F13" s="60"/>
      <c r="G13" s="19" t="s">
        <v>40</v>
      </c>
      <c r="H13" s="60"/>
      <c r="I13" s="19" t="s">
        <v>52</v>
      </c>
      <c r="J13" s="60"/>
      <c r="K13" s="19" t="s">
        <v>41</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42</v>
      </c>
      <c r="H15" s="60"/>
      <c r="I15" s="60"/>
      <c r="J15" s="60"/>
      <c r="K15" s="60"/>
      <c r="L15" s="61"/>
    </row>
    <row r="16" spans="1:19" ht="12"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3"/>
  <sheetViews>
    <sheetView showGridLines="0" topLeftCell="A4" zoomScale="82" zoomScaleNormal="82" workbookViewId="0">
      <selection activeCell="J14" sqref="J14"/>
    </sheetView>
  </sheetViews>
  <sheetFormatPr baseColWidth="10" defaultColWidth="11.44140625" defaultRowHeight="11.4" x14ac:dyDescent="0.2"/>
  <cols>
    <col min="1" max="1" width="2.44140625" style="1" customWidth="1"/>
    <col min="2" max="2" width="43.33203125" style="1" customWidth="1"/>
    <col min="3" max="3" width="26" style="1" customWidth="1"/>
    <col min="4" max="4" width="18.33203125" style="1" customWidth="1"/>
    <col min="5" max="5" width="21.6640625" style="1" customWidth="1"/>
    <col min="6" max="6" width="30.88671875" style="1" bestFit="1" customWidth="1"/>
    <col min="7" max="9" width="17.5546875" style="1" customWidth="1"/>
    <col min="10" max="10" width="43.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10"/>
      <c r="C2" s="209" t="s">
        <v>125</v>
      </c>
      <c r="D2" s="209"/>
      <c r="E2" s="209"/>
      <c r="F2" s="209"/>
      <c r="G2" s="209"/>
      <c r="H2" s="209"/>
      <c r="I2" s="209"/>
      <c r="J2" s="209"/>
      <c r="K2" s="215" t="str">
        <f>Proyecto!K2</f>
        <v>Codigo: GC-F-015</v>
      </c>
      <c r="L2" s="216"/>
      <c r="M2" s="86"/>
      <c r="N2" s="86"/>
    </row>
    <row r="3" spans="2:14" s="18" customFormat="1" ht="23.25" customHeight="1" x14ac:dyDescent="0.25">
      <c r="B3" s="211"/>
      <c r="C3" s="213" t="s">
        <v>127</v>
      </c>
      <c r="D3" s="213"/>
      <c r="E3" s="213"/>
      <c r="F3" s="213"/>
      <c r="G3" s="213"/>
      <c r="H3" s="213"/>
      <c r="I3" s="213"/>
      <c r="J3" s="213"/>
      <c r="K3" s="217" t="str">
        <f>Proyecto!K3</f>
        <v>Fecha: 17 de septiembre de 2014</v>
      </c>
      <c r="L3" s="218"/>
      <c r="M3" s="86"/>
      <c r="N3" s="86"/>
    </row>
    <row r="4" spans="2:14" s="18" customFormat="1" ht="24" customHeight="1" x14ac:dyDescent="0.25">
      <c r="B4" s="211"/>
      <c r="C4" s="213" t="s">
        <v>128</v>
      </c>
      <c r="D4" s="213"/>
      <c r="E4" s="213"/>
      <c r="F4" s="213"/>
      <c r="G4" s="213"/>
      <c r="H4" s="213"/>
      <c r="I4" s="213"/>
      <c r="J4" s="213"/>
      <c r="K4" s="217" t="str">
        <f>Proyecto!K4</f>
        <v>Version 001</v>
      </c>
      <c r="L4" s="218"/>
      <c r="M4" s="86"/>
      <c r="N4" s="86"/>
    </row>
    <row r="5" spans="2:14" s="18" customFormat="1" ht="22.5" customHeight="1" thickBot="1" x14ac:dyDescent="0.3">
      <c r="B5" s="212"/>
      <c r="C5" s="214" t="s">
        <v>130</v>
      </c>
      <c r="D5" s="214"/>
      <c r="E5" s="214"/>
      <c r="F5" s="214"/>
      <c r="G5" s="214"/>
      <c r="H5" s="214"/>
      <c r="I5" s="214"/>
      <c r="J5" s="214"/>
      <c r="K5" s="219" t="s">
        <v>131</v>
      </c>
      <c r="L5" s="220"/>
      <c r="M5" s="86"/>
      <c r="N5" s="86"/>
    </row>
    <row r="6" spans="2:14" ht="5.25" customHeight="1" x14ac:dyDescent="0.2">
      <c r="B6" s="17"/>
      <c r="C6" s="17"/>
      <c r="D6" s="17"/>
      <c r="E6" s="17"/>
    </row>
    <row r="7" spans="2:14" ht="29.25" customHeight="1" x14ac:dyDescent="0.25">
      <c r="B7" s="120" t="s">
        <v>0</v>
      </c>
      <c r="C7" s="120"/>
      <c r="D7" s="122" t="s">
        <v>173</v>
      </c>
      <c r="E7" s="122"/>
      <c r="F7" s="122"/>
      <c r="G7" s="122"/>
      <c r="H7" s="122"/>
      <c r="I7" s="122"/>
      <c r="J7" s="122"/>
      <c r="K7" s="122"/>
      <c r="L7" s="122"/>
      <c r="M7" s="1"/>
    </row>
    <row r="9" spans="2:14" ht="51.75" customHeight="1" x14ac:dyDescent="0.2">
      <c r="B9" s="44" t="s">
        <v>80</v>
      </c>
      <c r="C9" s="44" t="s">
        <v>81</v>
      </c>
      <c r="D9" s="44" t="s">
        <v>82</v>
      </c>
      <c r="E9" s="45" t="s">
        <v>83</v>
      </c>
      <c r="F9" s="44" t="s">
        <v>84</v>
      </c>
      <c r="G9" s="46" t="s">
        <v>93</v>
      </c>
      <c r="H9" s="46" t="s">
        <v>94</v>
      </c>
      <c r="I9" s="46" t="s">
        <v>95</v>
      </c>
      <c r="J9" s="45" t="s">
        <v>85</v>
      </c>
      <c r="K9" s="47" t="s">
        <v>86</v>
      </c>
      <c r="L9" s="47" t="s">
        <v>87</v>
      </c>
    </row>
    <row r="10" spans="2:14" ht="22.8" x14ac:dyDescent="0.25">
      <c r="B10" s="101" t="s">
        <v>139</v>
      </c>
      <c r="C10" s="96" t="s">
        <v>135</v>
      </c>
      <c r="D10" s="33">
        <v>1</v>
      </c>
      <c r="E10" s="102">
        <v>0.15</v>
      </c>
      <c r="F10" s="114" t="s">
        <v>160</v>
      </c>
      <c r="G10" s="104">
        <v>42156</v>
      </c>
      <c r="H10" s="104">
        <v>42165</v>
      </c>
      <c r="I10" s="105">
        <f>(H10-G10)/7</f>
        <v>1.2857142857142858</v>
      </c>
      <c r="J10" s="98"/>
      <c r="K10" s="99"/>
      <c r="L10" s="110">
        <v>0.15</v>
      </c>
    </row>
    <row r="11" spans="2:14" ht="52.8" x14ac:dyDescent="0.25">
      <c r="B11" s="101" t="s">
        <v>138</v>
      </c>
      <c r="C11" s="96" t="s">
        <v>136</v>
      </c>
      <c r="D11" s="33">
        <v>46</v>
      </c>
      <c r="E11" s="102">
        <v>0.25</v>
      </c>
      <c r="F11" s="114" t="s">
        <v>160</v>
      </c>
      <c r="G11" s="109">
        <v>42156</v>
      </c>
      <c r="H11" s="104">
        <v>42215</v>
      </c>
      <c r="I11" s="105">
        <f t="shared" ref="I11:I16" si="0">(H11-G11)/7</f>
        <v>8.4285714285714288</v>
      </c>
      <c r="J11" s="113" t="s">
        <v>166</v>
      </c>
      <c r="K11" s="99"/>
      <c r="L11" s="111">
        <v>0.25</v>
      </c>
    </row>
    <row r="12" spans="2:14" ht="30.75" customHeight="1" x14ac:dyDescent="0.25">
      <c r="B12" s="101" t="s">
        <v>137</v>
      </c>
      <c r="C12" s="96" t="s">
        <v>101</v>
      </c>
      <c r="D12" s="33">
        <v>1</v>
      </c>
      <c r="E12" s="102">
        <v>0.05</v>
      </c>
      <c r="F12" s="114" t="s">
        <v>160</v>
      </c>
      <c r="G12" s="109">
        <v>42166</v>
      </c>
      <c r="H12" s="104">
        <v>42174</v>
      </c>
      <c r="I12" s="105">
        <f t="shared" si="0"/>
        <v>1.1428571428571428</v>
      </c>
      <c r="J12" s="112" t="s">
        <v>163</v>
      </c>
      <c r="K12" s="99">
        <v>42174</v>
      </c>
      <c r="L12" s="110">
        <v>0.05</v>
      </c>
    </row>
    <row r="13" spans="2:14" ht="26.4" x14ac:dyDescent="0.25">
      <c r="B13" s="101" t="s">
        <v>140</v>
      </c>
      <c r="C13" s="96" t="s">
        <v>164</v>
      </c>
      <c r="D13" s="33">
        <v>4</v>
      </c>
      <c r="E13" s="102">
        <v>0.15</v>
      </c>
      <c r="F13" s="114" t="s">
        <v>160</v>
      </c>
      <c r="G13" s="109">
        <v>42166</v>
      </c>
      <c r="H13" s="104">
        <v>42215</v>
      </c>
      <c r="I13" s="105">
        <f t="shared" si="0"/>
        <v>7</v>
      </c>
      <c r="J13" s="113" t="s">
        <v>165</v>
      </c>
      <c r="K13" s="99">
        <f>+H13</f>
        <v>42215</v>
      </c>
      <c r="L13" s="110">
        <v>0.15</v>
      </c>
    </row>
    <row r="14" spans="2:14" ht="39.6" x14ac:dyDescent="0.25">
      <c r="B14" s="96" t="s">
        <v>141</v>
      </c>
      <c r="C14" s="96" t="s">
        <v>161</v>
      </c>
      <c r="D14" s="33">
        <v>4</v>
      </c>
      <c r="E14" s="102">
        <v>0.15</v>
      </c>
      <c r="F14" s="114" t="s">
        <v>160</v>
      </c>
      <c r="G14" s="109">
        <v>42171</v>
      </c>
      <c r="H14" s="104">
        <v>42201</v>
      </c>
      <c r="I14" s="105">
        <f t="shared" si="0"/>
        <v>4.2857142857142856</v>
      </c>
      <c r="J14" s="112" t="s">
        <v>169</v>
      </c>
      <c r="K14" s="99">
        <v>42215</v>
      </c>
      <c r="L14" s="110">
        <v>0.15</v>
      </c>
    </row>
    <row r="15" spans="2:14" ht="62.25" customHeight="1" x14ac:dyDescent="0.25">
      <c r="B15" s="96" t="s">
        <v>142</v>
      </c>
      <c r="C15" s="96" t="s">
        <v>162</v>
      </c>
      <c r="D15" s="33">
        <v>4</v>
      </c>
      <c r="E15" s="102">
        <v>0.15</v>
      </c>
      <c r="F15" s="115" t="s">
        <v>160</v>
      </c>
      <c r="G15" s="109">
        <v>42166</v>
      </c>
      <c r="H15" s="104">
        <v>42215</v>
      </c>
      <c r="I15" s="105">
        <f t="shared" si="0"/>
        <v>7</v>
      </c>
      <c r="J15" s="113" t="s">
        <v>170</v>
      </c>
      <c r="K15" s="99">
        <v>42215</v>
      </c>
      <c r="L15" s="110">
        <v>0.15</v>
      </c>
    </row>
    <row r="16" spans="2:14" ht="52.8" x14ac:dyDescent="0.25">
      <c r="B16" s="96" t="s">
        <v>143</v>
      </c>
      <c r="C16" s="96"/>
      <c r="D16" s="97">
        <v>4</v>
      </c>
      <c r="E16" s="102">
        <v>0.1</v>
      </c>
      <c r="F16" s="103" t="s">
        <v>144</v>
      </c>
      <c r="G16" s="104">
        <f>+G15</f>
        <v>42166</v>
      </c>
      <c r="H16" s="104">
        <v>42215</v>
      </c>
      <c r="I16" s="105">
        <f t="shared" si="0"/>
        <v>7</v>
      </c>
      <c r="J16" s="112" t="s">
        <v>168</v>
      </c>
      <c r="K16" s="100">
        <v>42215</v>
      </c>
      <c r="L16" s="110">
        <f>+E16</f>
        <v>0.1</v>
      </c>
    </row>
    <row r="23" spans="4:4" x14ac:dyDescent="0.2">
      <c r="D23" s="116"/>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7:K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abSelected="1" zoomScale="90" zoomScaleNormal="90" workbookViewId="0">
      <selection activeCell="D23" sqref="D23"/>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97"/>
      <c r="C2" s="198"/>
      <c r="D2" s="223" t="s">
        <v>125</v>
      </c>
      <c r="E2" s="224"/>
      <c r="F2" s="224"/>
      <c r="G2" s="224"/>
      <c r="H2" s="224"/>
      <c r="I2" s="224"/>
      <c r="J2" s="225"/>
      <c r="K2" s="94"/>
      <c r="L2" s="92"/>
      <c r="M2" s="221" t="str">
        <f>Proyecto!K2</f>
        <v>Codigo: GC-F-015</v>
      </c>
      <c r="N2" s="221"/>
      <c r="O2" s="221"/>
      <c r="P2" s="216"/>
      <c r="R2" s="11"/>
      <c r="S2" s="11"/>
      <c r="T2" s="11"/>
      <c r="U2" s="15"/>
      <c r="AE2" s="16"/>
    </row>
    <row r="3" spans="2:31" s="12" customFormat="1" ht="23.25" customHeight="1" x14ac:dyDescent="0.2">
      <c r="B3" s="199"/>
      <c r="C3" s="200"/>
      <c r="D3" s="226" t="s">
        <v>127</v>
      </c>
      <c r="E3" s="227"/>
      <c r="F3" s="227"/>
      <c r="G3" s="227"/>
      <c r="H3" s="227"/>
      <c r="I3" s="227"/>
      <c r="J3" s="228"/>
      <c r="K3" s="29"/>
      <c r="L3" s="65"/>
      <c r="M3" s="144" t="str">
        <f>Proyecto!K3</f>
        <v>Fecha: 17 de septiembre de 2014</v>
      </c>
      <c r="N3" s="144"/>
      <c r="O3" s="144"/>
      <c r="P3" s="218"/>
      <c r="R3" s="11"/>
      <c r="S3" s="11"/>
      <c r="T3" s="11"/>
      <c r="U3" s="15"/>
      <c r="AE3" s="16"/>
    </row>
    <row r="4" spans="2:31" s="12" customFormat="1" ht="24" customHeight="1" x14ac:dyDescent="0.2">
      <c r="B4" s="199"/>
      <c r="C4" s="200"/>
      <c r="D4" s="226" t="s">
        <v>128</v>
      </c>
      <c r="E4" s="227"/>
      <c r="F4" s="227"/>
      <c r="G4" s="227"/>
      <c r="H4" s="227"/>
      <c r="I4" s="227"/>
      <c r="J4" s="228"/>
      <c r="K4" s="29"/>
      <c r="L4" s="65"/>
      <c r="M4" s="144" t="str">
        <f>Proyecto!K4</f>
        <v>Version 001</v>
      </c>
      <c r="N4" s="144"/>
      <c r="O4" s="144"/>
      <c r="P4" s="218"/>
      <c r="R4" s="11"/>
      <c r="U4" s="15"/>
      <c r="AE4" s="16"/>
    </row>
    <row r="5" spans="2:31" s="12" customFormat="1" ht="22.5" customHeight="1" thickBot="1" x14ac:dyDescent="0.25">
      <c r="B5" s="201"/>
      <c r="C5" s="202"/>
      <c r="D5" s="229" t="s">
        <v>130</v>
      </c>
      <c r="E5" s="230"/>
      <c r="F5" s="230"/>
      <c r="G5" s="230"/>
      <c r="H5" s="230"/>
      <c r="I5" s="230"/>
      <c r="J5" s="231"/>
      <c r="K5" s="95"/>
      <c r="L5" s="93"/>
      <c r="M5" s="222" t="s">
        <v>131</v>
      </c>
      <c r="N5" s="222"/>
      <c r="O5" s="222"/>
      <c r="P5" s="220"/>
      <c r="R5" s="11"/>
      <c r="U5" s="11"/>
      <c r="AE5" s="16"/>
    </row>
    <row r="6" spans="2:31" ht="5.25" customHeight="1" x14ac:dyDescent="0.2">
      <c r="B6" s="5"/>
      <c r="C6" s="5"/>
      <c r="D6" s="5"/>
      <c r="E6" s="5"/>
      <c r="F6" s="5"/>
      <c r="G6" s="5"/>
      <c r="H6" s="5"/>
      <c r="I6" s="5"/>
      <c r="J6" s="5"/>
      <c r="K6" s="5"/>
      <c r="L6" s="5"/>
      <c r="M6" s="5"/>
      <c r="N6" s="5"/>
      <c r="O6" s="5"/>
      <c r="P6" s="5"/>
    </row>
    <row r="7" spans="2:31" ht="26.25" customHeight="1" x14ac:dyDescent="0.25">
      <c r="B7" s="120" t="s">
        <v>0</v>
      </c>
      <c r="C7" s="120"/>
      <c r="D7" s="122" t="s">
        <v>173</v>
      </c>
      <c r="E7" s="122"/>
      <c r="F7" s="122"/>
      <c r="G7" s="122"/>
      <c r="H7" s="122"/>
      <c r="I7" s="122"/>
      <c r="J7" s="122"/>
      <c r="K7" s="122"/>
      <c r="L7" s="122"/>
      <c r="M7" s="122"/>
      <c r="N7" s="122"/>
      <c r="O7" s="122"/>
      <c r="P7" s="122"/>
      <c r="AE7" s="1"/>
    </row>
    <row r="8" spans="2:31" ht="6.75" hidden="1" customHeight="1" x14ac:dyDescent="0.25">
      <c r="B8" s="8"/>
      <c r="C8" s="8"/>
      <c r="D8" s="9"/>
      <c r="E8" s="9"/>
      <c r="F8" s="9"/>
      <c r="G8" s="9"/>
      <c r="H8" s="9"/>
      <c r="I8" s="9"/>
      <c r="J8" s="9"/>
      <c r="K8" s="9"/>
      <c r="L8" s="9"/>
      <c r="M8" s="9"/>
      <c r="N8" s="9"/>
      <c r="O8" s="9"/>
      <c r="P8" s="9"/>
      <c r="AE8" s="1"/>
    </row>
    <row r="9" spans="2:31" hidden="1" x14ac:dyDescent="0.2"/>
    <row r="10" spans="2:31" ht="69" customHeight="1" x14ac:dyDescent="0.25">
      <c r="B10" s="120" t="s">
        <v>30</v>
      </c>
      <c r="C10" s="120"/>
      <c r="D10" s="121" t="s">
        <v>176</v>
      </c>
      <c r="E10" s="122"/>
      <c r="F10" s="122"/>
      <c r="G10" s="122"/>
      <c r="H10" s="122"/>
      <c r="I10" s="122"/>
      <c r="J10" s="122"/>
      <c r="K10" s="122"/>
      <c r="L10" s="122"/>
      <c r="M10" s="122"/>
      <c r="N10" s="122"/>
      <c r="O10" s="122"/>
      <c r="P10" s="122"/>
      <c r="AE10" s="1"/>
    </row>
    <row r="12" spans="2:31" ht="30" customHeight="1" x14ac:dyDescent="0.2">
      <c r="B12" s="120" t="s">
        <v>31</v>
      </c>
      <c r="C12" s="120"/>
      <c r="D12" s="121" t="s">
        <v>185</v>
      </c>
      <c r="E12" s="121"/>
      <c r="F12" s="121"/>
      <c r="G12" s="121"/>
      <c r="H12" s="121"/>
      <c r="I12" s="121"/>
      <c r="J12" s="121"/>
      <c r="K12" s="121"/>
      <c r="L12" s="121"/>
      <c r="M12" s="121"/>
      <c r="N12" s="121"/>
      <c r="O12" s="121"/>
      <c r="P12" s="121"/>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0" t="s">
        <v>32</v>
      </c>
      <c r="C14" s="120"/>
      <c r="D14" s="121" t="s">
        <v>185</v>
      </c>
      <c r="E14" s="121"/>
      <c r="F14" s="121"/>
      <c r="G14" s="121"/>
      <c r="H14" s="121"/>
      <c r="I14" s="121"/>
      <c r="J14" s="121"/>
      <c r="K14" s="121"/>
      <c r="L14" s="121"/>
      <c r="M14" s="121"/>
      <c r="N14" s="121"/>
      <c r="O14" s="121"/>
      <c r="P14" s="121"/>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0" t="s">
        <v>33</v>
      </c>
      <c r="C16" s="120"/>
      <c r="D16" s="121" t="s">
        <v>185</v>
      </c>
      <c r="E16" s="121"/>
      <c r="F16" s="121"/>
      <c r="G16" s="121"/>
      <c r="H16" s="121"/>
      <c r="I16" s="121"/>
      <c r="J16" s="121"/>
      <c r="K16" s="121"/>
      <c r="L16" s="121"/>
      <c r="M16" s="121"/>
      <c r="N16" s="121"/>
      <c r="O16" s="121"/>
      <c r="P16" s="121"/>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20" t="s">
        <v>34</v>
      </c>
      <c r="C18" s="120"/>
      <c r="D18" s="121" t="s">
        <v>167</v>
      </c>
      <c r="E18" s="121"/>
      <c r="F18" s="121"/>
      <c r="G18" s="121"/>
      <c r="H18" s="121"/>
      <c r="I18" s="121"/>
      <c r="J18" s="121"/>
      <c r="K18" s="121"/>
      <c r="L18" s="121"/>
      <c r="M18" s="121"/>
      <c r="N18" s="121"/>
      <c r="O18" s="121"/>
      <c r="P18" s="121"/>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20" t="s">
        <v>35</v>
      </c>
      <c r="C20" s="120"/>
      <c r="D20" s="121" t="s">
        <v>187</v>
      </c>
      <c r="E20" s="121"/>
      <c r="F20" s="121"/>
      <c r="G20" s="121"/>
      <c r="H20" s="121"/>
      <c r="I20" s="121"/>
      <c r="J20" s="121"/>
      <c r="K20" s="121"/>
      <c r="L20" s="121"/>
      <c r="M20" s="121"/>
      <c r="N20" s="121"/>
      <c r="O20" s="121"/>
      <c r="P20" s="121"/>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topLeftCell="F1" zoomScale="90" zoomScaleNormal="90" workbookViewId="0">
      <selection activeCell="D7" sqref="D7:P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5"/>
      <c r="C2" s="236"/>
      <c r="D2" s="232" t="s">
        <v>125</v>
      </c>
      <c r="E2" s="224"/>
      <c r="F2" s="224"/>
      <c r="G2" s="224"/>
      <c r="H2" s="224"/>
      <c r="I2" s="224"/>
      <c r="J2" s="224"/>
      <c r="K2" s="90"/>
      <c r="L2" s="90"/>
      <c r="M2" s="215" t="str">
        <f>Proyecto!K2</f>
        <v>Codigo: GC-F-015</v>
      </c>
      <c r="N2" s="221"/>
      <c r="O2" s="221"/>
      <c r="P2" s="216"/>
      <c r="R2" s="11"/>
      <c r="S2" s="11"/>
      <c r="T2" s="11"/>
      <c r="U2" s="15"/>
      <c r="AE2" s="16"/>
    </row>
    <row r="3" spans="2:31" s="12" customFormat="1" ht="23.25" customHeight="1" x14ac:dyDescent="0.2">
      <c r="B3" s="237"/>
      <c r="C3" s="238"/>
      <c r="D3" s="233" t="s">
        <v>127</v>
      </c>
      <c r="E3" s="227"/>
      <c r="F3" s="227"/>
      <c r="G3" s="227"/>
      <c r="H3" s="227"/>
      <c r="I3" s="227"/>
      <c r="J3" s="227"/>
      <c r="K3" s="89"/>
      <c r="L3" s="89"/>
      <c r="M3" s="217" t="str">
        <f>Proyecto!K3</f>
        <v>Fecha: 17 de septiembre de 2014</v>
      </c>
      <c r="N3" s="144"/>
      <c r="O3" s="144"/>
      <c r="P3" s="218"/>
      <c r="R3" s="11"/>
      <c r="S3" s="11"/>
      <c r="T3" s="11"/>
      <c r="U3" s="15"/>
      <c r="AE3" s="16"/>
    </row>
    <row r="4" spans="2:31" s="12" customFormat="1" ht="24" customHeight="1" x14ac:dyDescent="0.2">
      <c r="B4" s="237"/>
      <c r="C4" s="238"/>
      <c r="D4" s="233" t="s">
        <v>128</v>
      </c>
      <c r="E4" s="227"/>
      <c r="F4" s="227"/>
      <c r="G4" s="227"/>
      <c r="H4" s="227"/>
      <c r="I4" s="227"/>
      <c r="J4" s="227"/>
      <c r="K4" s="89"/>
      <c r="L4" s="89"/>
      <c r="M4" s="217" t="str">
        <f>Proyecto!K4</f>
        <v>Version 001</v>
      </c>
      <c r="N4" s="144"/>
      <c r="O4" s="144"/>
      <c r="P4" s="218"/>
      <c r="R4" s="11"/>
      <c r="U4" s="15"/>
      <c r="AE4" s="16"/>
    </row>
    <row r="5" spans="2:31" s="12" customFormat="1" ht="22.5" customHeight="1" thickBot="1" x14ac:dyDescent="0.25">
      <c r="B5" s="239"/>
      <c r="C5" s="240"/>
      <c r="D5" s="234" t="s">
        <v>130</v>
      </c>
      <c r="E5" s="230"/>
      <c r="F5" s="230"/>
      <c r="G5" s="230"/>
      <c r="H5" s="230"/>
      <c r="I5" s="230"/>
      <c r="J5" s="230"/>
      <c r="K5" s="91"/>
      <c r="L5" s="91"/>
      <c r="M5" s="219" t="s">
        <v>131</v>
      </c>
      <c r="N5" s="222"/>
      <c r="O5" s="222"/>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22" t="s">
        <v>173</v>
      </c>
      <c r="E7" s="122"/>
      <c r="F7" s="122"/>
      <c r="G7" s="122"/>
      <c r="H7" s="122"/>
      <c r="I7" s="122"/>
      <c r="J7" s="122"/>
      <c r="K7" s="122"/>
      <c r="L7" s="122"/>
      <c r="M7" s="122"/>
      <c r="N7" s="122"/>
      <c r="O7" s="122"/>
      <c r="P7" s="122"/>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70" t="s">
        <v>22</v>
      </c>
      <c r="C10" s="170"/>
      <c r="D10" s="170"/>
      <c r="E10" s="170"/>
      <c r="F10" s="170"/>
      <c r="G10" s="170"/>
      <c r="H10" s="170"/>
      <c r="I10" s="170"/>
      <c r="J10" s="170"/>
      <c r="K10" s="170"/>
      <c r="L10" s="170"/>
      <c r="M10" s="170"/>
      <c r="N10" s="170"/>
      <c r="O10" s="170"/>
      <c r="P10" s="170"/>
    </row>
    <row r="11" spans="2:31" ht="21.9" customHeight="1" x14ac:dyDescent="0.2">
      <c r="B11" s="121" t="s">
        <v>23</v>
      </c>
      <c r="C11" s="121"/>
      <c r="D11" s="121"/>
      <c r="E11" s="121"/>
      <c r="F11" s="121"/>
      <c r="G11" s="121"/>
      <c r="H11" s="121"/>
      <c r="I11" s="121"/>
      <c r="J11" s="121"/>
      <c r="K11" s="121"/>
      <c r="L11" s="121"/>
      <c r="M11" s="121"/>
      <c r="N11" s="121"/>
      <c r="O11" s="121"/>
      <c r="P11" s="121"/>
    </row>
    <row r="12" spans="2:31" x14ac:dyDescent="0.2">
      <c r="B12" s="121" t="s">
        <v>171</v>
      </c>
      <c r="C12" s="121"/>
      <c r="D12" s="121"/>
      <c r="E12" s="121"/>
      <c r="F12" s="121"/>
      <c r="G12" s="121"/>
      <c r="H12" s="121"/>
      <c r="I12" s="121"/>
      <c r="J12" s="121"/>
      <c r="K12" s="121"/>
      <c r="L12" s="121"/>
      <c r="M12" s="121"/>
      <c r="N12" s="121"/>
      <c r="O12" s="121"/>
      <c r="P12" s="121"/>
    </row>
    <row r="14" spans="2:31" ht="21.9" customHeight="1" x14ac:dyDescent="0.2">
      <c r="B14" s="170" t="s">
        <v>24</v>
      </c>
      <c r="C14" s="170"/>
      <c r="D14" s="170"/>
      <c r="E14" s="170"/>
      <c r="F14" s="170"/>
      <c r="G14" s="170"/>
      <c r="H14" s="170"/>
      <c r="I14" s="170"/>
      <c r="J14" s="170"/>
      <c r="K14" s="170"/>
      <c r="L14" s="170"/>
      <c r="M14" s="170"/>
      <c r="N14" s="170"/>
      <c r="O14" s="170"/>
      <c r="P14" s="170"/>
    </row>
    <row r="15" spans="2:31" ht="21.9" customHeight="1" x14ac:dyDescent="0.2">
      <c r="B15" s="121" t="s">
        <v>25</v>
      </c>
      <c r="C15" s="121"/>
      <c r="D15" s="121"/>
      <c r="E15" s="121"/>
      <c r="F15" s="121"/>
      <c r="G15" s="121"/>
      <c r="H15" s="121"/>
      <c r="I15" s="121"/>
      <c r="J15" s="121"/>
      <c r="K15" s="121"/>
      <c r="L15" s="121"/>
      <c r="M15" s="121"/>
      <c r="N15" s="121"/>
      <c r="O15" s="121"/>
      <c r="P15" s="121"/>
    </row>
  </sheetData>
  <mergeCells count="16">
    <mergeCell ref="D2:J2"/>
    <mergeCell ref="D3:J3"/>
    <mergeCell ref="D4:J4"/>
    <mergeCell ref="D5:J5"/>
    <mergeCell ref="B10:P10"/>
    <mergeCell ref="B2:C5"/>
    <mergeCell ref="M2:P2"/>
    <mergeCell ref="M3:P3"/>
    <mergeCell ref="M4:P4"/>
    <mergeCell ref="M5:P5"/>
    <mergeCell ref="B11:P11"/>
    <mergeCell ref="B14:P14"/>
    <mergeCell ref="B15:P15"/>
    <mergeCell ref="B7:C7"/>
    <mergeCell ref="D7:P7"/>
    <mergeCell ref="B12:P12"/>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F24" sqref="F2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3"/>
      <c r="C2" s="134"/>
      <c r="D2" s="135" t="s">
        <v>125</v>
      </c>
      <c r="E2" s="136"/>
      <c r="F2" s="136"/>
      <c r="G2" s="136"/>
      <c r="H2" s="136"/>
      <c r="I2" s="136"/>
      <c r="J2" s="137"/>
      <c r="K2" s="123" t="s">
        <v>126</v>
      </c>
      <c r="L2" s="154"/>
      <c r="M2" s="123" t="str">
        <f>Proyecto!K2</f>
        <v>Codigo: GC-F-015</v>
      </c>
      <c r="N2" s="147"/>
      <c r="O2" s="147"/>
      <c r="P2" s="124"/>
      <c r="R2" s="11"/>
      <c r="S2" s="11"/>
      <c r="T2" s="11"/>
      <c r="U2" s="15"/>
      <c r="AE2" s="16"/>
    </row>
    <row r="3" spans="2:31" s="12" customFormat="1" ht="23.25" customHeight="1" x14ac:dyDescent="0.2">
      <c r="B3" s="129"/>
      <c r="C3" s="130"/>
      <c r="D3" s="138" t="s">
        <v>127</v>
      </c>
      <c r="E3" s="139"/>
      <c r="F3" s="139"/>
      <c r="G3" s="139"/>
      <c r="H3" s="139"/>
      <c r="I3" s="139"/>
      <c r="J3" s="140"/>
      <c r="K3" s="125" t="s">
        <v>132</v>
      </c>
      <c r="L3" s="155"/>
      <c r="M3" s="148" t="str">
        <f>Proyecto!K3</f>
        <v>Fecha: 17 de septiembre de 2014</v>
      </c>
      <c r="N3" s="149"/>
      <c r="O3" s="149"/>
      <c r="P3" s="150"/>
      <c r="R3" s="11"/>
      <c r="S3" s="11"/>
      <c r="T3" s="11"/>
      <c r="U3" s="15"/>
      <c r="AE3" s="16"/>
    </row>
    <row r="4" spans="2:31" s="12" customFormat="1" ht="24" customHeight="1" x14ac:dyDescent="0.2">
      <c r="B4" s="129"/>
      <c r="C4" s="130"/>
      <c r="D4" s="138" t="s">
        <v>128</v>
      </c>
      <c r="E4" s="139"/>
      <c r="F4" s="139"/>
      <c r="G4" s="139"/>
      <c r="H4" s="139"/>
      <c r="I4" s="139"/>
      <c r="J4" s="140"/>
      <c r="K4" s="125" t="s">
        <v>129</v>
      </c>
      <c r="L4" s="155"/>
      <c r="M4" s="125" t="str">
        <f>Proyecto!K4</f>
        <v>Version 001</v>
      </c>
      <c r="N4" s="121"/>
      <c r="O4" s="121"/>
      <c r="P4" s="126"/>
      <c r="R4" s="11"/>
      <c r="U4" s="15"/>
      <c r="AE4" s="16"/>
    </row>
    <row r="5" spans="2:31" s="12" customFormat="1" ht="22.5" customHeight="1" thickBot="1" x14ac:dyDescent="0.25">
      <c r="B5" s="131"/>
      <c r="C5" s="132"/>
      <c r="D5" s="141" t="s">
        <v>130</v>
      </c>
      <c r="E5" s="142"/>
      <c r="F5" s="142"/>
      <c r="G5" s="142"/>
      <c r="H5" s="142"/>
      <c r="I5" s="142"/>
      <c r="J5" s="143"/>
      <c r="K5" s="127" t="s">
        <v>131</v>
      </c>
      <c r="L5" s="156"/>
      <c r="M5" s="151" t="s">
        <v>131</v>
      </c>
      <c r="N5" s="152"/>
      <c r="O5" s="152"/>
      <c r="P5" s="15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0" t="s">
        <v>0</v>
      </c>
      <c r="C7" s="120"/>
      <c r="D7" s="122" t="str">
        <f>Proyecto!$E$7</f>
        <v xml:space="preserve">Clínica de procesos 
</v>
      </c>
      <c r="E7" s="122"/>
      <c r="F7" s="122"/>
      <c r="G7" s="122"/>
      <c r="H7" s="122"/>
      <c r="I7" s="122"/>
      <c r="J7" s="122"/>
      <c r="K7" s="122"/>
      <c r="L7" s="122"/>
      <c r="M7" s="122"/>
      <c r="N7" s="122"/>
      <c r="O7" s="122"/>
      <c r="P7" s="122"/>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60" t="s">
        <v>26</v>
      </c>
      <c r="C9" s="161"/>
      <c r="D9" s="157" t="s">
        <v>134</v>
      </c>
      <c r="E9" s="158"/>
      <c r="F9" s="158"/>
      <c r="G9" s="158"/>
      <c r="H9" s="158"/>
      <c r="I9" s="158"/>
      <c r="J9" s="158"/>
      <c r="K9" s="158"/>
      <c r="L9" s="158"/>
      <c r="M9" s="158"/>
      <c r="N9" s="158"/>
      <c r="O9" s="158"/>
      <c r="P9" s="159"/>
      <c r="AE9" s="1"/>
    </row>
    <row r="10" spans="2:31" customFormat="1" ht="7.5" customHeight="1" x14ac:dyDescent="0.25"/>
    <row r="11" spans="2:31" ht="39.75" customHeight="1" x14ac:dyDescent="0.25">
      <c r="B11" s="160" t="s">
        <v>27</v>
      </c>
      <c r="C11" s="161"/>
      <c r="D11" s="144" t="s">
        <v>146</v>
      </c>
      <c r="E11" s="144"/>
      <c r="F11" s="144"/>
      <c r="G11" s="144"/>
      <c r="H11" s="144"/>
      <c r="I11" s="144"/>
      <c r="J11" s="144"/>
      <c r="K11" s="144"/>
      <c r="L11" s="144"/>
      <c r="M11" s="144"/>
      <c r="N11" s="144"/>
      <c r="O11" s="144"/>
      <c r="P11" s="144"/>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45" t="s">
        <v>107</v>
      </c>
      <c r="C13" s="145"/>
      <c r="D13" s="50" t="s">
        <v>1</v>
      </c>
      <c r="E13" s="144" t="s">
        <v>145</v>
      </c>
      <c r="F13" s="144"/>
      <c r="G13" s="144"/>
      <c r="H13" s="144"/>
      <c r="I13" s="144"/>
      <c r="J13" s="144"/>
      <c r="K13" s="144"/>
      <c r="L13" s="144"/>
      <c r="M13" s="144"/>
      <c r="N13" s="144"/>
      <c r="O13" s="144"/>
      <c r="P13" s="144"/>
      <c r="AE13" s="1"/>
    </row>
    <row r="14" spans="2:31" s="53" customFormat="1" ht="21" customHeight="1" x14ac:dyDescent="0.25">
      <c r="B14" s="146"/>
      <c r="C14" s="146"/>
      <c r="D14" s="51" t="s">
        <v>109</v>
      </c>
      <c r="E14" s="144"/>
      <c r="F14" s="144"/>
      <c r="G14" s="144"/>
      <c r="H14" s="144"/>
      <c r="I14" s="144"/>
      <c r="J14" s="144"/>
      <c r="K14" s="144"/>
      <c r="L14" s="144"/>
      <c r="M14" s="144"/>
      <c r="N14" s="144"/>
      <c r="O14" s="144"/>
      <c r="P14" s="144"/>
      <c r="R14" s="11"/>
      <c r="U14" s="11"/>
    </row>
    <row r="15" spans="2:31" s="53" customFormat="1" ht="5.25" customHeight="1" x14ac:dyDescent="0.25">
      <c r="B15" s="10"/>
      <c r="C15" s="10"/>
      <c r="D15" s="52"/>
      <c r="E15" s="52"/>
      <c r="F15" s="52"/>
      <c r="G15" s="52"/>
      <c r="H15" s="52"/>
      <c r="I15" s="52"/>
      <c r="J15" s="52"/>
      <c r="K15" s="52"/>
      <c r="L15" s="52"/>
      <c r="M15" s="52"/>
      <c r="N15" s="52"/>
      <c r="O15" s="52"/>
      <c r="P15" s="52"/>
      <c r="R15" s="11"/>
      <c r="U15" s="11"/>
    </row>
    <row r="16" spans="2:31" ht="18.75" customHeight="1" x14ac:dyDescent="0.2"/>
  </sheetData>
  <mergeCells count="24">
    <mergeCell ref="B5:C5"/>
    <mergeCell ref="D5:J5"/>
    <mergeCell ref="K5:L5"/>
    <mergeCell ref="D11:P11"/>
    <mergeCell ref="D9:P9"/>
    <mergeCell ref="B7:C7"/>
    <mergeCell ref="B11:C11"/>
    <mergeCell ref="B9:C9"/>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F12" sqref="F12"/>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3"/>
      <c r="C2" s="134"/>
      <c r="D2" s="162" t="s">
        <v>125</v>
      </c>
      <c r="E2" s="163"/>
      <c r="F2" s="163"/>
      <c r="G2" s="163"/>
      <c r="H2" s="164"/>
      <c r="I2" s="68" t="str">
        <f>Proyecto!K2</f>
        <v>Codigo: GC-F-015</v>
      </c>
      <c r="J2" s="25"/>
      <c r="K2" s="25"/>
      <c r="L2" s="25"/>
      <c r="M2" s="66"/>
      <c r="N2" s="66"/>
      <c r="T2" s="16"/>
    </row>
    <row r="3" spans="2:24" s="21" customFormat="1" ht="23.25" customHeight="1" thickBot="1" x14ac:dyDescent="0.25">
      <c r="B3" s="129"/>
      <c r="C3" s="130"/>
      <c r="D3" s="162" t="s">
        <v>127</v>
      </c>
      <c r="E3" s="163"/>
      <c r="F3" s="163"/>
      <c r="G3" s="163"/>
      <c r="H3" s="164"/>
      <c r="I3" s="69" t="str">
        <f>Proyecto!K3</f>
        <v>Fecha: 17 de septiembre de 2014</v>
      </c>
      <c r="J3" s="25"/>
      <c r="K3" s="25"/>
      <c r="L3" s="25"/>
      <c r="M3" s="66"/>
      <c r="N3" s="66"/>
      <c r="T3" s="16"/>
    </row>
    <row r="4" spans="2:24" s="21" customFormat="1" ht="24" customHeight="1" thickBot="1" x14ac:dyDescent="0.25">
      <c r="B4" s="129"/>
      <c r="C4" s="130"/>
      <c r="D4" s="162" t="s">
        <v>128</v>
      </c>
      <c r="E4" s="163"/>
      <c r="F4" s="163"/>
      <c r="G4" s="163"/>
      <c r="H4" s="164"/>
      <c r="I4" s="69" t="str">
        <f>Proyecto!K4</f>
        <v>Version 001</v>
      </c>
      <c r="J4" s="25"/>
      <c r="K4" s="25"/>
      <c r="L4" s="25"/>
      <c r="M4" s="66"/>
      <c r="N4" s="66"/>
      <c r="T4" s="16"/>
    </row>
    <row r="5" spans="2:24" s="21" customFormat="1" ht="22.5" customHeight="1" thickBot="1" x14ac:dyDescent="0.25">
      <c r="B5" s="131"/>
      <c r="C5" s="132"/>
      <c r="D5" s="165" t="s">
        <v>130</v>
      </c>
      <c r="E5" s="166"/>
      <c r="F5" s="166"/>
      <c r="G5" s="166"/>
      <c r="H5" s="167"/>
      <c r="I5" s="70" t="s">
        <v>131</v>
      </c>
      <c r="J5" s="25"/>
      <c r="K5" s="25"/>
      <c r="L5" s="25"/>
      <c r="M5" s="66"/>
      <c r="N5" s="66"/>
      <c r="T5" s="16"/>
    </row>
    <row r="6" spans="2:24" ht="5.25" customHeight="1" x14ac:dyDescent="0.2">
      <c r="B6" s="20"/>
      <c r="C6" s="20"/>
      <c r="D6" s="20"/>
      <c r="E6" s="20"/>
      <c r="F6" s="20"/>
      <c r="G6" s="49"/>
      <c r="H6" s="20"/>
      <c r="I6" s="20"/>
    </row>
    <row r="7" spans="2:24" ht="29.25" customHeight="1" x14ac:dyDescent="0.25">
      <c r="B7" s="120" t="s">
        <v>0</v>
      </c>
      <c r="C7" s="120"/>
      <c r="D7" s="122" t="s">
        <v>173</v>
      </c>
      <c r="E7" s="122"/>
      <c r="F7" s="122"/>
      <c r="G7" s="122"/>
      <c r="H7" s="122"/>
      <c r="I7" s="122"/>
      <c r="X7" s="1"/>
    </row>
    <row r="8" spans="2:24" s="21" customFormat="1" ht="10.5" customHeight="1" x14ac:dyDescent="0.25">
      <c r="B8" s="10"/>
      <c r="C8" s="10"/>
      <c r="D8" s="6"/>
      <c r="E8" s="6"/>
      <c r="F8" s="6"/>
      <c r="G8" s="6"/>
      <c r="H8" s="6"/>
      <c r="I8" s="6"/>
      <c r="N8" s="25"/>
    </row>
    <row r="9" spans="2:24" ht="18.75" customHeight="1" x14ac:dyDescent="0.25">
      <c r="B9" s="170" t="s">
        <v>113</v>
      </c>
      <c r="C9" s="170"/>
      <c r="D9" s="170"/>
      <c r="E9" s="170"/>
      <c r="F9" s="170"/>
      <c r="G9" s="170"/>
      <c r="H9" s="170"/>
      <c r="I9" s="170"/>
      <c r="X9" s="1"/>
    </row>
    <row r="10" spans="2:24" ht="28.5" customHeight="1" x14ac:dyDescent="0.25">
      <c r="B10" s="168" t="s">
        <v>28</v>
      </c>
      <c r="C10" s="168"/>
      <c r="D10" s="169" t="s">
        <v>180</v>
      </c>
      <c r="E10" s="169"/>
      <c r="F10" s="169"/>
      <c r="G10" s="169"/>
      <c r="H10" s="169"/>
      <c r="I10" s="169"/>
      <c r="X10" s="1"/>
    </row>
    <row r="11" spans="2:24" ht="22.5" customHeight="1" x14ac:dyDescent="0.25">
      <c r="B11" s="168" t="s">
        <v>1</v>
      </c>
      <c r="C11" s="168"/>
      <c r="D11" s="168" t="s">
        <v>2</v>
      </c>
      <c r="E11" s="168"/>
      <c r="F11" s="34" t="s">
        <v>3</v>
      </c>
      <c r="G11" s="50" t="s">
        <v>111</v>
      </c>
      <c r="H11" s="50" t="s">
        <v>4</v>
      </c>
      <c r="I11" s="50" t="s">
        <v>112</v>
      </c>
      <c r="X11" s="1"/>
    </row>
    <row r="12" spans="2:24" ht="25.5" customHeight="1" x14ac:dyDescent="0.25">
      <c r="B12" s="169" t="s">
        <v>53</v>
      </c>
      <c r="C12" s="169"/>
      <c r="D12" s="169" t="s">
        <v>148</v>
      </c>
      <c r="E12" s="169"/>
      <c r="F12" s="31">
        <v>4</v>
      </c>
      <c r="G12" s="51" t="s">
        <v>120</v>
      </c>
      <c r="H12" s="51" t="s">
        <v>54</v>
      </c>
      <c r="I12" s="51" t="s">
        <v>179</v>
      </c>
      <c r="X12" s="1"/>
    </row>
    <row r="13" spans="2:24" ht="24.75" customHeight="1" x14ac:dyDescent="0.25">
      <c r="B13" s="168" t="s">
        <v>5</v>
      </c>
      <c r="C13" s="168"/>
      <c r="D13" s="169" t="s">
        <v>147</v>
      </c>
      <c r="E13" s="169"/>
      <c r="F13" s="169"/>
      <c r="G13" s="169"/>
      <c r="H13" s="169"/>
      <c r="I13" s="16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7" zoomScale="90" zoomScaleNormal="90" workbookViewId="0">
      <selection activeCell="F14" sqref="F14:G14"/>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1"/>
      <c r="C2" s="165" t="s">
        <v>125</v>
      </c>
      <c r="D2" s="166"/>
      <c r="E2" s="166"/>
      <c r="F2" s="167"/>
      <c r="G2" s="68" t="str">
        <f>Proyecto!K2</f>
        <v>Codigo: GC-F-015</v>
      </c>
      <c r="H2" s="11"/>
      <c r="I2" s="11"/>
      <c r="J2" s="15"/>
      <c r="T2" s="16"/>
    </row>
    <row r="3" spans="2:22" s="12" customFormat="1" ht="23.25" customHeight="1" thickBot="1" x14ac:dyDescent="0.25">
      <c r="B3" s="72"/>
      <c r="C3" s="165" t="s">
        <v>127</v>
      </c>
      <c r="D3" s="166"/>
      <c r="E3" s="166"/>
      <c r="F3" s="167"/>
      <c r="G3" s="69" t="str">
        <f>Proyecto!K3</f>
        <v>Fecha: 17 de septiembre de 2014</v>
      </c>
      <c r="H3" s="11"/>
      <c r="I3" s="11"/>
      <c r="J3" s="15"/>
      <c r="T3" s="16"/>
    </row>
    <row r="4" spans="2:22" s="12" customFormat="1" ht="24" customHeight="1" thickBot="1" x14ac:dyDescent="0.25">
      <c r="B4" s="72"/>
      <c r="C4" s="165" t="s">
        <v>128</v>
      </c>
      <c r="D4" s="166"/>
      <c r="E4" s="166"/>
      <c r="F4" s="167"/>
      <c r="G4" s="69" t="str">
        <f>Proyecto!K4</f>
        <v>Version 001</v>
      </c>
      <c r="J4" s="15"/>
      <c r="T4" s="16"/>
    </row>
    <row r="5" spans="2:22" s="12" customFormat="1" ht="22.5" customHeight="1" thickBot="1" x14ac:dyDescent="0.25">
      <c r="B5" s="73"/>
      <c r="C5" s="165" t="s">
        <v>130</v>
      </c>
      <c r="D5" s="166"/>
      <c r="E5" s="166"/>
      <c r="F5" s="167"/>
      <c r="G5" s="70" t="s">
        <v>131</v>
      </c>
      <c r="J5" s="11"/>
      <c r="T5" s="16"/>
    </row>
    <row r="6" spans="2:22" ht="5.25" customHeight="1" x14ac:dyDescent="0.2">
      <c r="B6" s="5"/>
      <c r="C6" s="20"/>
      <c r="D6" s="5"/>
      <c r="E6" s="5"/>
      <c r="F6" s="5"/>
      <c r="G6" s="5"/>
    </row>
    <row r="7" spans="2:22" ht="29.25" customHeight="1" x14ac:dyDescent="0.25">
      <c r="B7" s="40" t="s">
        <v>0</v>
      </c>
      <c r="C7" s="122" t="s">
        <v>173</v>
      </c>
      <c r="D7" s="122"/>
      <c r="E7" s="122"/>
      <c r="F7" s="122"/>
      <c r="G7" s="122"/>
      <c r="V7" s="1"/>
    </row>
    <row r="9" spans="2:22" ht="18" customHeight="1" x14ac:dyDescent="0.2">
      <c r="B9" s="170" t="s">
        <v>44</v>
      </c>
      <c r="C9" s="170"/>
      <c r="D9" s="170"/>
      <c r="E9" s="170"/>
      <c r="F9" s="170"/>
      <c r="G9" s="170"/>
    </row>
    <row r="10" spans="2:22" customFormat="1" ht="15" customHeight="1" x14ac:dyDescent="0.25"/>
    <row r="11" spans="2:22" ht="20.25" customHeight="1" x14ac:dyDescent="0.2">
      <c r="B11" s="34" t="s">
        <v>76</v>
      </c>
      <c r="C11" s="34" t="s">
        <v>6</v>
      </c>
      <c r="D11" s="34" t="s">
        <v>14</v>
      </c>
      <c r="E11" s="34" t="s">
        <v>43</v>
      </c>
      <c r="F11" s="170" t="s">
        <v>15</v>
      </c>
      <c r="G11" s="170"/>
    </row>
    <row r="12" spans="2:22" ht="57" x14ac:dyDescent="0.2">
      <c r="B12" s="33" t="s">
        <v>61</v>
      </c>
      <c r="C12" s="33" t="s">
        <v>149</v>
      </c>
      <c r="D12" s="32" t="s">
        <v>64</v>
      </c>
      <c r="E12" s="22" t="s">
        <v>97</v>
      </c>
      <c r="F12" s="155" t="s">
        <v>181</v>
      </c>
      <c r="G12" s="171"/>
    </row>
    <row r="13" spans="2:22" ht="125.4" x14ac:dyDescent="0.2">
      <c r="B13" s="33" t="s">
        <v>62</v>
      </c>
      <c r="C13" s="33" t="s">
        <v>172</v>
      </c>
      <c r="D13" s="32" t="s">
        <v>65</v>
      </c>
      <c r="E13" s="22" t="s">
        <v>97</v>
      </c>
      <c r="F13" s="155" t="s">
        <v>182</v>
      </c>
      <c r="G13" s="171"/>
    </row>
    <row r="14" spans="2:22" ht="68.400000000000006" x14ac:dyDescent="0.2">
      <c r="B14" s="33" t="s">
        <v>63</v>
      </c>
      <c r="C14" s="108" t="s">
        <v>150</v>
      </c>
      <c r="D14" s="32" t="s">
        <v>66</v>
      </c>
      <c r="E14" s="22" t="s">
        <v>97</v>
      </c>
      <c r="F14" s="155" t="s">
        <v>183</v>
      </c>
      <c r="G14" s="171"/>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5"/>
  <sheetViews>
    <sheetView topLeftCell="A7" zoomScale="115" zoomScaleNormal="115" workbookViewId="0">
      <selection activeCell="F20" sqref="F20"/>
    </sheetView>
  </sheetViews>
  <sheetFormatPr baseColWidth="10" defaultColWidth="11.44140625" defaultRowHeight="13.2" x14ac:dyDescent="0.25"/>
  <cols>
    <col min="1" max="1" width="5" style="74" customWidth="1"/>
    <col min="2" max="2" width="30.33203125" style="74" customWidth="1"/>
    <col min="3" max="3" width="25" style="74" customWidth="1"/>
    <col min="4" max="4" width="11.44140625" style="74"/>
    <col min="5" max="5" width="35.6640625" style="74" customWidth="1"/>
    <col min="6" max="6" width="20.6640625" style="74" customWidth="1"/>
    <col min="7" max="7" width="25.5546875" style="74" customWidth="1"/>
    <col min="8" max="8" width="15" style="74" customWidth="1"/>
    <col min="9" max="16384" width="11.44140625" style="74"/>
  </cols>
  <sheetData>
    <row r="1" spans="2:8" ht="13.8" thickBot="1" x14ac:dyDescent="0.3"/>
    <row r="2" spans="2:8" ht="18" customHeight="1" thickBot="1" x14ac:dyDescent="0.3">
      <c r="B2" s="80"/>
      <c r="C2" s="183" t="s">
        <v>125</v>
      </c>
      <c r="D2" s="184"/>
      <c r="E2" s="184"/>
      <c r="F2" s="184"/>
      <c r="G2" s="177" t="str">
        <f>Proyecto!K2</f>
        <v>Codigo: GC-F-015</v>
      </c>
      <c r="H2" s="178"/>
    </row>
    <row r="3" spans="2:8" ht="19.5" customHeight="1" thickBot="1" x14ac:dyDescent="0.3">
      <c r="B3" s="82"/>
      <c r="C3" s="183" t="s">
        <v>127</v>
      </c>
      <c r="D3" s="184"/>
      <c r="E3" s="184"/>
      <c r="F3" s="184"/>
      <c r="G3" s="179" t="str">
        <f>Proyecto!K3</f>
        <v>Fecha: 17 de septiembre de 2014</v>
      </c>
      <c r="H3" s="180"/>
    </row>
    <row r="4" spans="2:8" ht="19.5" customHeight="1" thickBot="1" x14ac:dyDescent="0.3">
      <c r="B4" s="82"/>
      <c r="C4" s="183" t="s">
        <v>128</v>
      </c>
      <c r="D4" s="184"/>
      <c r="E4" s="184"/>
      <c r="F4" s="184"/>
      <c r="G4" s="181" t="str">
        <f>Proyecto!K4</f>
        <v>Version 001</v>
      </c>
      <c r="H4" s="182"/>
    </row>
    <row r="5" spans="2:8" ht="21.75" customHeight="1" thickBot="1" x14ac:dyDescent="0.3">
      <c r="B5" s="84"/>
      <c r="C5" s="183" t="s">
        <v>130</v>
      </c>
      <c r="D5" s="184"/>
      <c r="E5" s="184"/>
      <c r="F5" s="184"/>
      <c r="G5" s="179" t="s">
        <v>131</v>
      </c>
      <c r="H5" s="180"/>
    </row>
    <row r="6" spans="2:8" ht="21" customHeight="1" x14ac:dyDescent="0.25"/>
    <row r="7" spans="2:8" ht="22.5" customHeight="1" x14ac:dyDescent="0.25">
      <c r="B7" s="172" t="s">
        <v>78</v>
      </c>
      <c r="C7" s="173"/>
      <c r="D7" s="173"/>
      <c r="E7" s="173"/>
      <c r="F7" s="173"/>
      <c r="G7" s="173"/>
      <c r="H7" s="173"/>
    </row>
    <row r="8" spans="2:8" ht="7.2" customHeight="1" x14ac:dyDescent="0.25">
      <c r="B8" s="174"/>
      <c r="C8" s="174"/>
      <c r="D8" s="174"/>
      <c r="E8" s="174"/>
      <c r="F8" s="174"/>
      <c r="G8" s="174"/>
      <c r="H8" s="174"/>
    </row>
    <row r="9" spans="2:8" x14ac:dyDescent="0.25">
      <c r="B9" s="75"/>
    </row>
    <row r="11" spans="2:8" ht="22.5" customHeight="1" x14ac:dyDescent="0.25">
      <c r="B11" s="175" t="s">
        <v>75</v>
      </c>
      <c r="C11" s="176"/>
      <c r="E11" s="172" t="s">
        <v>77</v>
      </c>
      <c r="F11" s="173"/>
      <c r="G11" s="173"/>
      <c r="H11" s="173"/>
    </row>
    <row r="13" spans="2:8" ht="20.25" customHeight="1" x14ac:dyDescent="0.25">
      <c r="B13" s="41" t="s">
        <v>6</v>
      </c>
      <c r="C13" s="41" t="s">
        <v>76</v>
      </c>
      <c r="D13" s="76"/>
      <c r="E13" s="41" t="s">
        <v>6</v>
      </c>
      <c r="F13" s="41" t="s">
        <v>76</v>
      </c>
      <c r="G13" s="41" t="s">
        <v>74</v>
      </c>
      <c r="H13" s="41" t="s">
        <v>92</v>
      </c>
    </row>
    <row r="14" spans="2:8" ht="30" customHeight="1" x14ac:dyDescent="0.25">
      <c r="B14" s="77" t="s">
        <v>147</v>
      </c>
      <c r="C14" s="78" t="s">
        <v>151</v>
      </c>
      <c r="E14" s="79" t="s">
        <v>185</v>
      </c>
      <c r="F14" s="79"/>
      <c r="G14" s="79"/>
      <c r="H14" s="79"/>
    </row>
    <row r="15" spans="2:8" ht="21.9" customHeight="1" x14ac:dyDescent="0.25">
      <c r="B15" s="77" t="s">
        <v>150</v>
      </c>
      <c r="C15" s="78" t="s">
        <v>184</v>
      </c>
      <c r="E15" s="79" t="s">
        <v>185</v>
      </c>
      <c r="F15" s="79"/>
      <c r="G15" s="79"/>
      <c r="H15"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0"/>
      <c r="C2" s="183" t="s">
        <v>125</v>
      </c>
      <c r="D2" s="184"/>
      <c r="E2" s="184"/>
      <c r="F2" s="184"/>
      <c r="G2" s="177" t="str">
        <f>Proyecto!K2</f>
        <v>Codigo: GC-F-015</v>
      </c>
      <c r="H2" s="185"/>
      <c r="I2" s="185"/>
      <c r="J2" s="185"/>
      <c r="K2" s="185"/>
      <c r="L2" s="178"/>
      <c r="U2" s="16"/>
    </row>
    <row r="3" spans="1:21" s="18" customFormat="1" ht="23.25" customHeight="1" thickBot="1" x14ac:dyDescent="0.25">
      <c r="B3" s="82"/>
      <c r="C3" s="183" t="s">
        <v>127</v>
      </c>
      <c r="D3" s="184"/>
      <c r="E3" s="184"/>
      <c r="F3" s="184"/>
      <c r="G3" s="179" t="str">
        <f>Proyecto!K3</f>
        <v>Fecha: 17 de septiembre de 2014</v>
      </c>
      <c r="H3" s="186"/>
      <c r="I3" s="186"/>
      <c r="J3" s="186"/>
      <c r="K3" s="186"/>
      <c r="L3" s="180"/>
      <c r="U3" s="16"/>
    </row>
    <row r="4" spans="1:21" s="18" customFormat="1" ht="24" customHeight="1" thickBot="1" x14ac:dyDescent="0.25">
      <c r="B4" s="82"/>
      <c r="C4" s="183" t="s">
        <v>128</v>
      </c>
      <c r="D4" s="184"/>
      <c r="E4" s="184"/>
      <c r="F4" s="184"/>
      <c r="G4" s="181" t="str">
        <f>Proyecto!K4</f>
        <v>Version 001</v>
      </c>
      <c r="H4" s="187"/>
      <c r="I4" s="187"/>
      <c r="J4" s="187"/>
      <c r="K4" s="187"/>
      <c r="L4" s="182"/>
      <c r="U4" s="16"/>
    </row>
    <row r="5" spans="1:21" s="18" customFormat="1" ht="22.5" customHeight="1" thickBot="1" x14ac:dyDescent="0.25">
      <c r="B5" s="84"/>
      <c r="C5" s="183" t="s">
        <v>130</v>
      </c>
      <c r="D5" s="184"/>
      <c r="E5" s="184"/>
      <c r="F5" s="184"/>
      <c r="G5" s="179" t="s">
        <v>131</v>
      </c>
      <c r="H5" s="186"/>
      <c r="I5" s="186"/>
      <c r="J5" s="186"/>
      <c r="K5" s="186"/>
      <c r="L5" s="180"/>
      <c r="U5" s="16"/>
    </row>
    <row r="6" spans="1:21" ht="5.25" customHeight="1" x14ac:dyDescent="0.2">
      <c r="A6" s="7" t="str">
        <f>Proyecto!$E$7</f>
        <v xml:space="preserve">Clínica de procesos 
</v>
      </c>
      <c r="B6" s="17"/>
      <c r="C6" s="17"/>
      <c r="D6" s="17"/>
      <c r="E6" s="17"/>
      <c r="F6" s="17"/>
    </row>
    <row r="7" spans="1:21" ht="29.25" customHeight="1" x14ac:dyDescent="0.25">
      <c r="B7" s="40" t="s">
        <v>0</v>
      </c>
      <c r="C7" s="122" t="s">
        <v>177</v>
      </c>
      <c r="D7" s="122"/>
      <c r="E7" s="122"/>
      <c r="F7" s="122"/>
      <c r="U7" s="1"/>
    </row>
    <row r="8" spans="1:21" x14ac:dyDescent="0.2">
      <c r="B8" s="18"/>
    </row>
    <row r="10" spans="1:21" ht="18" customHeight="1" x14ac:dyDescent="0.2">
      <c r="B10" s="40" t="s">
        <v>89</v>
      </c>
      <c r="C10" s="24" t="s">
        <v>88</v>
      </c>
    </row>
    <row r="11" spans="1:21" ht="6" customHeight="1" x14ac:dyDescent="0.2"/>
    <row r="12" spans="1:21" ht="18" customHeight="1" x14ac:dyDescent="0.2">
      <c r="B12" s="40" t="s">
        <v>48</v>
      </c>
      <c r="C12" s="24" t="s">
        <v>185</v>
      </c>
    </row>
    <row r="13" spans="1:21" ht="6" customHeight="1" x14ac:dyDescent="0.2"/>
    <row r="14" spans="1:21" ht="18" customHeight="1" x14ac:dyDescent="0.2">
      <c r="B14" s="40" t="s">
        <v>49</v>
      </c>
      <c r="C14" s="24" t="s">
        <v>185</v>
      </c>
    </row>
    <row r="15" spans="1:21" ht="6" customHeight="1" x14ac:dyDescent="0.2"/>
    <row r="16" spans="1:21" ht="18" customHeight="1" x14ac:dyDescent="0.2">
      <c r="B16" s="40" t="s">
        <v>45</v>
      </c>
      <c r="C16" s="23">
        <v>0</v>
      </c>
    </row>
    <row r="17" spans="2:3" ht="6" customHeight="1" x14ac:dyDescent="0.2"/>
    <row r="18" spans="2:3" ht="18" customHeight="1" x14ac:dyDescent="0.2">
      <c r="B18" s="40" t="s">
        <v>46</v>
      </c>
      <c r="C18" s="23">
        <v>0</v>
      </c>
    </row>
    <row r="19" spans="2:3" ht="6" customHeight="1" x14ac:dyDescent="0.2"/>
    <row r="20" spans="2:3" ht="18" customHeight="1" x14ac:dyDescent="0.2">
      <c r="B20" s="40"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O16"/>
  <sheetViews>
    <sheetView showGridLines="0" zoomScale="90" zoomScaleNormal="90" workbookViewId="0">
      <selection activeCell="J13" sqref="J13"/>
    </sheetView>
  </sheetViews>
  <sheetFormatPr baseColWidth="10" defaultColWidth="11.44140625" defaultRowHeight="11.4" x14ac:dyDescent="0.2"/>
  <cols>
    <col min="1" max="1" width="2.44140625" style="1" customWidth="1"/>
    <col min="2" max="2" width="34.109375" style="1" customWidth="1"/>
    <col min="3" max="3" width="33" style="1" customWidth="1"/>
    <col min="4" max="4" width="17.109375" style="1" customWidth="1"/>
    <col min="5" max="5" width="20.88671875" style="1" customWidth="1"/>
    <col min="6" max="6" width="17.44140625" style="1" bestFit="1" customWidth="1"/>
    <col min="7" max="7" width="31.109375" style="1" customWidth="1"/>
    <col min="8" max="10" width="7.6640625" style="1" customWidth="1"/>
    <col min="11" max="12" width="5.6640625" style="1" hidden="1" customWidth="1"/>
    <col min="13" max="13" width="10.6640625" style="1" customWidth="1"/>
    <col min="14" max="14" width="20.6640625" style="1" customWidth="1"/>
    <col min="15" max="15" width="9.109375" style="2" customWidth="1"/>
    <col min="16" max="236" width="9.109375" style="1" customWidth="1"/>
    <col min="237" max="16384" width="11.44140625" style="1"/>
  </cols>
  <sheetData>
    <row r="1" spans="2:15" ht="12" thickBot="1" x14ac:dyDescent="0.25"/>
    <row r="2" spans="2:15" s="12" customFormat="1" ht="26.25" customHeight="1" thickBot="1" x14ac:dyDescent="0.25">
      <c r="B2" s="197"/>
      <c r="C2" s="188" t="s">
        <v>125</v>
      </c>
      <c r="D2" s="189"/>
      <c r="E2" s="189"/>
      <c r="F2" s="190"/>
      <c r="G2" s="81" t="str">
        <f>Proyecto!K2</f>
        <v>Codigo: GC-F-015</v>
      </c>
      <c r="O2" s="16"/>
    </row>
    <row r="3" spans="2:15" s="12" customFormat="1" ht="23.25" customHeight="1" thickBot="1" x14ac:dyDescent="0.25">
      <c r="B3" s="199"/>
      <c r="C3" s="191" t="s">
        <v>127</v>
      </c>
      <c r="D3" s="192"/>
      <c r="E3" s="192"/>
      <c r="F3" s="193"/>
      <c r="G3" s="85" t="str">
        <f>Proyecto!K3</f>
        <v>Fecha: 17 de septiembre de 2014</v>
      </c>
      <c r="O3" s="16"/>
    </row>
    <row r="4" spans="2:15" s="12" customFormat="1" ht="24" customHeight="1" thickBot="1" x14ac:dyDescent="0.25">
      <c r="B4" s="199"/>
      <c r="C4" s="194" t="s">
        <v>128</v>
      </c>
      <c r="D4" s="195"/>
      <c r="E4" s="195"/>
      <c r="F4" s="196"/>
      <c r="G4" s="83" t="str">
        <f>Proyecto!K4</f>
        <v>Version 001</v>
      </c>
      <c r="O4" s="16"/>
    </row>
    <row r="5" spans="2:15" s="12" customFormat="1" ht="22.5" customHeight="1" thickBot="1" x14ac:dyDescent="0.25">
      <c r="B5" s="201"/>
      <c r="C5" s="191" t="s">
        <v>130</v>
      </c>
      <c r="D5" s="192"/>
      <c r="E5" s="192"/>
      <c r="F5" s="193"/>
      <c r="G5" s="85" t="s">
        <v>131</v>
      </c>
      <c r="O5" s="16"/>
    </row>
    <row r="6" spans="2:15" ht="5.25" customHeight="1" x14ac:dyDescent="0.2">
      <c r="B6" s="5"/>
      <c r="C6" s="5"/>
      <c r="D6" s="5"/>
      <c r="E6" s="20"/>
      <c r="F6" s="5"/>
      <c r="G6" s="5"/>
    </row>
    <row r="7" spans="2:15" ht="29.25" customHeight="1" x14ac:dyDescent="0.25">
      <c r="B7" s="117" t="s">
        <v>0</v>
      </c>
      <c r="C7" s="122" t="s">
        <v>178</v>
      </c>
      <c r="D7" s="122"/>
      <c r="E7" s="122"/>
      <c r="F7" s="122"/>
      <c r="G7" s="122"/>
      <c r="O7" s="1"/>
    </row>
    <row r="8" spans="2:15" customFormat="1" ht="19.5" customHeight="1" x14ac:dyDescent="0.25"/>
    <row r="9" spans="2:15" ht="30" customHeight="1" x14ac:dyDescent="0.2">
      <c r="B9" s="203" t="s">
        <v>38</v>
      </c>
      <c r="C9" s="204"/>
      <c r="D9" s="204"/>
      <c r="E9" s="204"/>
      <c r="F9" s="204"/>
      <c r="G9" s="204"/>
    </row>
    <row r="10" spans="2:15" ht="9.75" customHeight="1" x14ac:dyDescent="0.25">
      <c r="B10" s="200"/>
      <c r="C10" s="200"/>
      <c r="D10" s="200"/>
      <c r="E10" s="200"/>
      <c r="F10" s="200"/>
      <c r="G10" s="200"/>
      <c r="O10" s="1"/>
    </row>
    <row r="11" spans="2:15" ht="25.5" customHeight="1" x14ac:dyDescent="0.25">
      <c r="B11" s="118" t="s">
        <v>6</v>
      </c>
      <c r="C11" s="34" t="s">
        <v>7</v>
      </c>
      <c r="D11" s="36" t="s">
        <v>72</v>
      </c>
      <c r="E11" s="34" t="s">
        <v>11</v>
      </c>
      <c r="F11" s="34" t="s">
        <v>99</v>
      </c>
      <c r="G11" s="34" t="s">
        <v>8</v>
      </c>
      <c r="O11" s="1"/>
    </row>
    <row r="12" spans="2:15" ht="21.9" customHeight="1" x14ac:dyDescent="0.25">
      <c r="B12" s="241" t="s">
        <v>186</v>
      </c>
      <c r="C12" s="37"/>
      <c r="D12" s="38">
        <v>2201000</v>
      </c>
      <c r="E12" s="29"/>
      <c r="F12" s="54" t="s">
        <v>97</v>
      </c>
      <c r="G12" s="31" t="s">
        <v>69</v>
      </c>
      <c r="O12" s="1"/>
    </row>
    <row r="13" spans="2:15" ht="37.799999999999997" customHeight="1" x14ac:dyDescent="0.25">
      <c r="B13" s="108" t="s">
        <v>152</v>
      </c>
      <c r="C13" s="29" t="s">
        <v>152</v>
      </c>
      <c r="D13" s="38">
        <v>2201000</v>
      </c>
      <c r="E13" s="29"/>
      <c r="F13" s="119" t="s">
        <v>97</v>
      </c>
      <c r="G13" s="119" t="s">
        <v>69</v>
      </c>
      <c r="O13" s="1"/>
    </row>
    <row r="14" spans="2:15" ht="21.9" customHeight="1" x14ac:dyDescent="0.25">
      <c r="B14" s="108" t="s">
        <v>153</v>
      </c>
      <c r="C14" s="29" t="s">
        <v>153</v>
      </c>
      <c r="D14" s="38">
        <v>2201000</v>
      </c>
      <c r="E14" s="29"/>
      <c r="F14" s="119" t="s">
        <v>97</v>
      </c>
      <c r="G14" s="119" t="s">
        <v>69</v>
      </c>
      <c r="O14" s="1"/>
    </row>
    <row r="15" spans="2:15" ht="21.9" customHeight="1" x14ac:dyDescent="0.25">
      <c r="B15" s="108" t="s">
        <v>154</v>
      </c>
      <c r="C15" s="29" t="s">
        <v>154</v>
      </c>
      <c r="D15" s="38">
        <v>2201000</v>
      </c>
      <c r="E15" s="29"/>
      <c r="F15" s="119" t="s">
        <v>97</v>
      </c>
      <c r="G15" s="119" t="s">
        <v>69</v>
      </c>
      <c r="O15" s="1"/>
    </row>
    <row r="16" spans="2:15" ht="21.9" customHeight="1" x14ac:dyDescent="0.25">
      <c r="B16" s="108" t="s">
        <v>155</v>
      </c>
      <c r="C16" s="29" t="s">
        <v>155</v>
      </c>
      <c r="D16" s="38">
        <v>2201000</v>
      </c>
      <c r="E16" s="29"/>
      <c r="F16" s="119" t="s">
        <v>97</v>
      </c>
      <c r="G16" s="119" t="s">
        <v>69</v>
      </c>
      <c r="O16" s="1"/>
    </row>
  </sheetData>
  <mergeCells count="8">
    <mergeCell ref="C2:F2"/>
    <mergeCell ref="C3:F3"/>
    <mergeCell ref="C4:F4"/>
    <mergeCell ref="C5:F5"/>
    <mergeCell ref="B2:B5"/>
    <mergeCell ref="C7:G7"/>
    <mergeCell ref="B9:G9"/>
    <mergeCell ref="B10:G10"/>
  </mergeCells>
  <conditionalFormatting sqref="C11:C12">
    <cfRule type="cellIs" dxfId="8" priority="16" stopIfTrue="1" operator="equal">
      <formula>"Alto"</formula>
    </cfRule>
    <cfRule type="cellIs" dxfId="7" priority="17" stopIfTrue="1" operator="equal">
      <formula>"Medio"</formula>
    </cfRule>
    <cfRule type="cellIs" dxfId="6" priority="18" stopIfTrue="1" operator="equal">
      <formula>"Bajo"</formula>
    </cfRule>
  </conditionalFormatting>
  <dataValidations count="1">
    <dataValidation type="whole" allowBlank="1" showInputMessage="1" showErrorMessage="1" sqref="E17:M65494 H9:M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G12:G16</xm:sqref>
        </x14:dataValidation>
        <x14:dataValidation type="list" allowBlank="1" showInputMessage="1" showErrorMessage="1">
          <x14:formula1>
            <xm:f>'No tocar'!$I$5:$I$6</xm:f>
          </x14:formula1>
          <xm:sqref>F12:F16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B13" sqref="B13:B16"/>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0"/>
      <c r="C2" s="183" t="s">
        <v>125</v>
      </c>
      <c r="D2" s="184"/>
      <c r="E2" s="184"/>
      <c r="F2" s="184"/>
      <c r="G2" s="87" t="str">
        <f>Proyecto!K2</f>
        <v>Codigo: GC-F-015</v>
      </c>
      <c r="H2" s="86"/>
      <c r="P2" s="16"/>
    </row>
    <row r="3" spans="2:16" s="12" customFormat="1" ht="23.25" customHeight="1" thickBot="1" x14ac:dyDescent="0.25">
      <c r="B3" s="82"/>
      <c r="C3" s="183" t="s">
        <v>127</v>
      </c>
      <c r="D3" s="184"/>
      <c r="E3" s="184"/>
      <c r="F3" s="184"/>
      <c r="G3" s="85" t="str">
        <f>Proyecto!K3</f>
        <v>Fecha: 17 de septiembre de 2014</v>
      </c>
      <c r="H3" s="86"/>
      <c r="P3" s="16"/>
    </row>
    <row r="4" spans="2:16" s="12" customFormat="1" ht="24" customHeight="1" thickBot="1" x14ac:dyDescent="0.25">
      <c r="B4" s="82"/>
      <c r="C4" s="183" t="s">
        <v>128</v>
      </c>
      <c r="D4" s="184"/>
      <c r="E4" s="184"/>
      <c r="F4" s="184"/>
      <c r="G4" s="85" t="str">
        <f>Proyecto!K4</f>
        <v>Version 001</v>
      </c>
      <c r="H4" s="86"/>
      <c r="P4" s="16"/>
    </row>
    <row r="5" spans="2:16" s="12" customFormat="1" ht="22.5" customHeight="1" thickBot="1" x14ac:dyDescent="0.25">
      <c r="B5" s="84"/>
      <c r="C5" s="183" t="s">
        <v>130</v>
      </c>
      <c r="D5" s="184"/>
      <c r="E5" s="184"/>
      <c r="F5" s="184"/>
      <c r="G5" s="88" t="s">
        <v>131</v>
      </c>
      <c r="H5" s="86"/>
      <c r="P5" s="16"/>
    </row>
    <row r="6" spans="2:16" ht="5.25" customHeight="1" x14ac:dyDescent="0.2">
      <c r="B6" s="5"/>
      <c r="C6" s="5"/>
      <c r="D6" s="20"/>
      <c r="E6" s="5"/>
      <c r="F6" s="5"/>
    </row>
    <row r="7" spans="2:16" ht="29.25" customHeight="1" x14ac:dyDescent="0.25">
      <c r="B7" s="40" t="s">
        <v>0</v>
      </c>
      <c r="C7" s="208" t="s">
        <v>173</v>
      </c>
      <c r="D7" s="208"/>
      <c r="E7" s="208"/>
      <c r="F7" s="208"/>
      <c r="G7" s="29"/>
      <c r="P7" s="1"/>
    </row>
    <row r="8" spans="2:16" ht="6.75" customHeight="1" x14ac:dyDescent="0.25">
      <c r="B8" s="8"/>
      <c r="C8" s="9"/>
      <c r="D8" s="9"/>
      <c r="E8" s="9"/>
      <c r="F8" s="9"/>
      <c r="P8" s="1"/>
    </row>
    <row r="9" spans="2:16" x14ac:dyDescent="0.2">
      <c r="B9" s="130"/>
      <c r="C9" s="130"/>
    </row>
    <row r="10" spans="2:16" ht="20.25" customHeight="1" x14ac:dyDescent="0.2">
      <c r="B10" s="205" t="s">
        <v>16</v>
      </c>
      <c r="C10" s="206"/>
      <c r="D10" s="206"/>
      <c r="E10" s="206"/>
      <c r="F10" s="206"/>
      <c r="G10" s="207"/>
    </row>
    <row r="11" spans="2:16" customFormat="1" ht="15" customHeight="1" x14ac:dyDescent="0.25"/>
    <row r="12" spans="2:16" ht="24.75" customHeight="1" x14ac:dyDescent="0.2">
      <c r="B12" s="35" t="s">
        <v>90</v>
      </c>
      <c r="C12" s="39" t="s">
        <v>17</v>
      </c>
      <c r="D12" s="39" t="s">
        <v>18</v>
      </c>
      <c r="E12" s="39" t="s">
        <v>19</v>
      </c>
      <c r="F12" s="39" t="s">
        <v>20</v>
      </c>
      <c r="G12" s="39" t="s">
        <v>21</v>
      </c>
    </row>
    <row r="13" spans="2:16" ht="21.9" customHeight="1" x14ac:dyDescent="0.2">
      <c r="B13" s="33" t="s">
        <v>152</v>
      </c>
      <c r="C13" s="32" t="s">
        <v>101</v>
      </c>
      <c r="D13" s="32" t="s">
        <v>157</v>
      </c>
      <c r="E13" s="32" t="s">
        <v>115</v>
      </c>
      <c r="F13" s="67" t="s">
        <v>147</v>
      </c>
      <c r="G13" s="32" t="s">
        <v>158</v>
      </c>
    </row>
    <row r="14" spans="2:16" ht="21.9" customHeight="1" x14ac:dyDescent="0.2">
      <c r="B14" s="33" t="s">
        <v>153</v>
      </c>
      <c r="C14" s="32" t="s">
        <v>101</v>
      </c>
      <c r="D14" s="32" t="s">
        <v>157</v>
      </c>
      <c r="E14" s="32" t="s">
        <v>115</v>
      </c>
      <c r="F14" s="67" t="s">
        <v>147</v>
      </c>
      <c r="G14" s="32" t="s">
        <v>158</v>
      </c>
    </row>
    <row r="15" spans="2:16" ht="21.9" customHeight="1" x14ac:dyDescent="0.2">
      <c r="B15" s="33" t="s">
        <v>154</v>
      </c>
      <c r="C15" s="32" t="s">
        <v>101</v>
      </c>
      <c r="D15" s="32" t="s">
        <v>157</v>
      </c>
      <c r="E15" s="32" t="s">
        <v>115</v>
      </c>
      <c r="F15" s="67" t="s">
        <v>147</v>
      </c>
      <c r="G15" s="32" t="s">
        <v>158</v>
      </c>
    </row>
    <row r="16" spans="2:16" ht="21.9" customHeight="1" x14ac:dyDescent="0.2">
      <c r="B16" s="33" t="s">
        <v>155</v>
      </c>
      <c r="C16" s="32" t="s">
        <v>101</v>
      </c>
      <c r="D16" s="32" t="s">
        <v>157</v>
      </c>
      <c r="E16" s="32" t="s">
        <v>115</v>
      </c>
      <c r="F16" s="67" t="s">
        <v>147</v>
      </c>
      <c r="G16" s="32" t="s">
        <v>158</v>
      </c>
    </row>
    <row r="18" spans="3:3" ht="13.2" x14ac:dyDescent="0.25">
      <c r="C18" s="27"/>
    </row>
    <row r="19" spans="3:3" ht="13.2" x14ac:dyDescent="0.25">
      <c r="C19" s="27"/>
    </row>
    <row r="20" spans="3:3" ht="13.2" x14ac:dyDescent="0.25">
      <c r="C20" s="30"/>
    </row>
    <row r="21" spans="3:3" ht="13.2" x14ac:dyDescent="0.25">
      <c r="C21" s="30"/>
    </row>
    <row r="22" spans="3:3" ht="13.2" x14ac:dyDescent="0.25">
      <c r="C22" s="30"/>
    </row>
    <row r="23" spans="3:3" ht="13.2" x14ac:dyDescent="0.25">
      <c r="C23" s="30"/>
    </row>
    <row r="24" spans="3:3" ht="13.2" x14ac:dyDescent="0.25">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7:E65502 G17:G65502 G11 G9 H9:N65502">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C13:C16</xm:sqref>
        </x14:dataValidation>
        <x14:dataValidation type="list" allowBlank="1" showInputMessage="1" showErrorMessage="1">
          <x14:formula1>
            <xm:f>'No tocar'!$Q$15:$Q$23</xm:f>
          </x14:formula1>
          <xm:sqref>E13:E16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7" zoomScale="90" zoomScaleNormal="90" workbookViewId="0">
      <selection activeCell="D27" sqref="D27"/>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0"/>
      <c r="C2" s="183" t="s">
        <v>125</v>
      </c>
      <c r="D2" s="184"/>
      <c r="E2" s="184"/>
      <c r="F2" s="184"/>
      <c r="G2" s="177" t="str">
        <f>Proyecto!K2</f>
        <v>Codigo: GC-F-015</v>
      </c>
      <c r="H2" s="178"/>
      <c r="J2" s="11"/>
      <c r="K2" s="11"/>
      <c r="L2" s="11"/>
      <c r="M2" s="15"/>
      <c r="W2" s="16"/>
    </row>
    <row r="3" spans="2:23" s="12" customFormat="1" ht="23.25" customHeight="1" thickBot="1" x14ac:dyDescent="0.25">
      <c r="B3" s="82"/>
      <c r="C3" s="183" t="s">
        <v>127</v>
      </c>
      <c r="D3" s="184"/>
      <c r="E3" s="184"/>
      <c r="F3" s="184"/>
      <c r="G3" s="179" t="str">
        <f>Proyecto!K3</f>
        <v>Fecha: 17 de septiembre de 2014</v>
      </c>
      <c r="H3" s="180"/>
      <c r="J3" s="11"/>
      <c r="K3" s="11"/>
      <c r="L3" s="11"/>
      <c r="M3" s="15"/>
      <c r="W3" s="16"/>
    </row>
    <row r="4" spans="2:23" s="12" customFormat="1" ht="24" customHeight="1" thickBot="1" x14ac:dyDescent="0.25">
      <c r="B4" s="82"/>
      <c r="C4" s="183" t="s">
        <v>128</v>
      </c>
      <c r="D4" s="184"/>
      <c r="E4" s="184"/>
      <c r="F4" s="184"/>
      <c r="G4" s="181" t="str">
        <f>Proyecto!K4</f>
        <v>Version 001</v>
      </c>
      <c r="H4" s="182"/>
      <c r="J4" s="11"/>
      <c r="M4" s="15"/>
      <c r="W4" s="16"/>
    </row>
    <row r="5" spans="2:23" s="12" customFormat="1" ht="22.5" customHeight="1" thickBot="1" x14ac:dyDescent="0.25">
      <c r="B5" s="84"/>
      <c r="C5" s="183" t="s">
        <v>130</v>
      </c>
      <c r="D5" s="184"/>
      <c r="E5" s="184"/>
      <c r="F5" s="184"/>
      <c r="G5" s="179" t="s">
        <v>131</v>
      </c>
      <c r="H5" s="180"/>
      <c r="J5" s="11"/>
      <c r="M5" s="11"/>
      <c r="W5" s="16"/>
    </row>
    <row r="6" spans="2:23" ht="5.25" customHeight="1" x14ac:dyDescent="0.2">
      <c r="B6" s="5"/>
      <c r="C6" s="5"/>
      <c r="D6" s="5"/>
      <c r="E6" s="5"/>
      <c r="F6" s="5"/>
      <c r="G6" s="5"/>
      <c r="H6" s="5"/>
    </row>
    <row r="7" spans="2:23" ht="29.25" customHeight="1" x14ac:dyDescent="0.25">
      <c r="B7" s="43" t="s">
        <v>0</v>
      </c>
      <c r="C7" s="122" t="s">
        <v>178</v>
      </c>
      <c r="D7" s="122"/>
      <c r="E7" s="122"/>
      <c r="F7" s="122"/>
      <c r="G7" s="122"/>
      <c r="H7" s="122"/>
      <c r="W7" s="1"/>
    </row>
    <row r="9" spans="2:23" ht="15" customHeight="1" x14ac:dyDescent="0.2">
      <c r="B9" s="170" t="s">
        <v>9</v>
      </c>
      <c r="C9" s="170"/>
      <c r="D9" s="170"/>
      <c r="E9" s="170"/>
      <c r="F9" s="170"/>
      <c r="G9" s="170"/>
      <c r="H9" s="170"/>
    </row>
    <row r="10" spans="2:23" customFormat="1" ht="15" customHeight="1" x14ac:dyDescent="0.25"/>
    <row r="11" spans="2:23" ht="33.75" customHeight="1" x14ac:dyDescent="0.2">
      <c r="B11" s="168" t="s">
        <v>91</v>
      </c>
      <c r="C11" s="168"/>
      <c r="D11" s="34" t="s">
        <v>29</v>
      </c>
      <c r="E11" s="34" t="s">
        <v>10</v>
      </c>
      <c r="F11" s="48" t="s">
        <v>12</v>
      </c>
      <c r="G11" s="34" t="s">
        <v>13</v>
      </c>
      <c r="H11" s="34" t="s">
        <v>124</v>
      </c>
    </row>
    <row r="12" spans="2:23" ht="54" customHeight="1" x14ac:dyDescent="0.2">
      <c r="B12" s="144" t="s">
        <v>175</v>
      </c>
      <c r="C12" s="144"/>
      <c r="D12" s="107"/>
      <c r="E12" s="106" t="s">
        <v>152</v>
      </c>
      <c r="F12" s="106" t="s">
        <v>158</v>
      </c>
      <c r="G12" s="42">
        <v>42338</v>
      </c>
      <c r="H12" s="106" t="s">
        <v>159</v>
      </c>
    </row>
    <row r="13" spans="2:23" ht="54" customHeight="1" x14ac:dyDescent="0.2">
      <c r="B13" s="144" t="s">
        <v>175</v>
      </c>
      <c r="C13" s="144"/>
      <c r="D13" s="107"/>
      <c r="E13" s="107" t="s">
        <v>153</v>
      </c>
      <c r="F13" s="106" t="s">
        <v>158</v>
      </c>
      <c r="G13" s="42">
        <v>42338</v>
      </c>
      <c r="H13" s="106" t="s">
        <v>159</v>
      </c>
    </row>
    <row r="14" spans="2:23" ht="54" customHeight="1" x14ac:dyDescent="0.2">
      <c r="B14" s="144" t="s">
        <v>175</v>
      </c>
      <c r="C14" s="144"/>
      <c r="D14" s="107"/>
      <c r="E14" s="107" t="s">
        <v>154</v>
      </c>
      <c r="F14" s="106" t="s">
        <v>158</v>
      </c>
      <c r="G14" s="42">
        <v>42338</v>
      </c>
      <c r="H14" s="106" t="s">
        <v>159</v>
      </c>
    </row>
    <row r="15" spans="2:23" ht="54" customHeight="1" x14ac:dyDescent="0.2">
      <c r="B15" s="144" t="s">
        <v>174</v>
      </c>
      <c r="C15" s="144"/>
      <c r="D15" s="107"/>
      <c r="E15" s="107" t="s">
        <v>155</v>
      </c>
      <c r="F15" s="106" t="s">
        <v>158</v>
      </c>
      <c r="G15" s="42">
        <v>42338</v>
      </c>
      <c r="H15" s="106" t="s">
        <v>159</v>
      </c>
    </row>
    <row r="16" spans="2:23" ht="54" customHeight="1" x14ac:dyDescent="0.2">
      <c r="B16" s="144" t="s">
        <v>174</v>
      </c>
      <c r="C16" s="144"/>
      <c r="D16" s="107"/>
      <c r="E16" s="107" t="s">
        <v>156</v>
      </c>
      <c r="F16" s="106" t="s">
        <v>158</v>
      </c>
      <c r="G16" s="42">
        <v>42338</v>
      </c>
      <c r="H16" s="106" t="s">
        <v>159</v>
      </c>
    </row>
  </sheetData>
  <mergeCells count="16">
    <mergeCell ref="B12:C12"/>
    <mergeCell ref="B16:C16"/>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6">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501 O8:U65501 F17:G65501">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NV5X2DCNMZXR-706062453-2118</_dlc_DocId>
    <_dlc_DocIdUrl xmlns="0948c079-19c9-4a36-bb7d-d65ca794eba7">
      <Url>https://www.supersociedades.gov.co/nuestra_entidad/Planeacion/_layouts/15/DocIdRedir.aspx?ID=NV5X2DCNMZXR-706062453-2118</Url>
      <Description>NV5X2DCNMZXR-706062453-2118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A59C412E-0A3C-4BE6-9355-9082ED0C5009}"/>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7D60ABC5-17E9-49EB-A7B7-C47E3CCB4E8F}"/>
</file>

<file path=customXml/itemProps5.xml><?xml version="1.0" encoding="utf-8"?>
<ds:datastoreItem xmlns:ds="http://schemas.openxmlformats.org/officeDocument/2006/customXml" ds:itemID="{B9E50EA1-BC6C-4575-9DCE-A510F21A5B10}"/>
</file>

<file path=customXml/itemProps6.xml><?xml version="1.0" encoding="utf-8"?>
<ds:datastoreItem xmlns:ds="http://schemas.openxmlformats.org/officeDocument/2006/customXml" ds:itemID="{20AC4731-4435-4D5D-9663-97C2CBBF9E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EDT- Actividades</vt:lpstr>
      <vt:lpstr>Alcance</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2016-08-09T21:14:04Z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aae054ca-4395-4382-ae39-76570dc471cb</vt:lpwstr>
  </property>
</Properties>
</file>