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420" windowWidth="15120" windowHeight="748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Interesados!$B$2:$H$15</definedName>
    <definedName name="_xlnm.Print_Area" localSheetId="1">'Justificación - Objetivo'!$B$2:$P$13</definedName>
    <definedName name="_xlnm.Print_Area" localSheetId="7">'Plan de comunicaciones'!$B$2:$F$17</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Requerimientos!$B$2:$H$13</definedName>
    <definedName name="_xlnm.Print_Area" localSheetId="11">'Riesgos-Cronograma'!$B$2:$P$17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D7" i="9" l="1"/>
  <c r="L15" i="11"/>
  <c r="I10" i="11"/>
  <c r="I11" i="11"/>
  <c r="I12" i="11"/>
  <c r="I13" i="11"/>
  <c r="I14" i="11"/>
  <c r="I15" i="11"/>
  <c r="E10" i="11"/>
  <c r="E15"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<sst xmlns="http://schemas.openxmlformats.org/spreadsheetml/2006/main" count="352" uniqueCount="210">
  <si>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</si>
  <si>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</si>
  <si>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</si>
  <si>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</si>
  <si>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</si>
  <si>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</si>
  <si>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</si>
  <si>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</si>
  <si>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</si>
  <si>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</si>
  <si>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</si>
  <si>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</si>
  <si>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</si>
  <si>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</si>
  <si>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</si>
  <si>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</si>
  <si>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</si>
  <si>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</si>
  <si>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</si>
  <si>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</si>
  <si>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</si>
  <si>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</si>
  <si>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</si>
  <si>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</si>
  <si>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</si>
  <si>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</si>
  <si>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</si>
  <si>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</si>
  <si>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</si>
  <si>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</si>
  <si>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</si>
  <si>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</si>
  <si>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</si>
  <si>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</si>
  <si>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</si>
  <si>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</si>
  <si>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</si>
  <si>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</si>
  <si>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</si>
  <si>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</si>
  <si>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</si>
  <si>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</si>
  <si>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</si>
  <si>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</si>
  <si>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</si>
  <si>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</si>
  <si>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</si>
  <si>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</si>
  <si>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</si>
  <si>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</si>
  <si>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</si>
  <si>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</si>
  <si>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</si>
  <si>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</si>
  <si>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</si>
  <si>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</si>
  <si>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</si>
  <si>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</si>
  <si>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</si>
  <si>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</si>
  <si>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</si>
  <si>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</si>
  <si>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</si>
  <si>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</si>
  <si>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</si>
  <si>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</si>
  <si>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</si>
  <si>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</si>
  <si>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</si>
  <si>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</si>
  <si>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</si>
  <si>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</si>
  <si>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</si>
  <si>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</si>
  <si>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</si>
  <si>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</si>
  <si>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</si>
  <si>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</si>
  <si>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</si>
  <si>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</si>
  <si>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</si>
  <si>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</si>
  <si>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</si>
  <si>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</si>
  <si>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</si>
  <si>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</si>
  <si>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</si>
  <si>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</si>
  <si>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</si>
  <si>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</si>
  <si>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</si>
  <si>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</si>
  <si>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</si>
  <si>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</si>
  <si>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</si>
  <si>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</si>
  <si>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</si>
  <si>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</si>
  <si>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</si>
  <si>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</si>
  <si>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</si>
  <si>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</si>
  <si>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</si>
  <si>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</si>
  <si>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</si>
  <si>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</si>
  <si>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</si>
  <si>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</si>
  <si>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</si>
  <si>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</si>
  <si>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</si>
  <si>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</si>
  <si>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</si>
  <si>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</si>
  <si>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</si>
  <si>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</si>
  <si>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</si>
  <si>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</si>
  <si>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</si>
  <si>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</si>
  <si>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</si>
  <si>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</si>
  <si>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</si>
  <si>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</si>
  <si>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</si>
  <si>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</si>
  <si>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</si>
  <si>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</si>
  <si>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</si>
  <si>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</si>
  <si>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</si>
  <si>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</si>
  <si>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</si>
  <si>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Superintendente de Sociedades</t>
  </si>
  <si>
    <t>Agilizar los procesos, para cuyo efecto se utilizarán las tecnologías de la información que sean necesarias para facilitar la gestión de la entidad</t>
  </si>
  <si>
    <t>Gerente del Proyecto</t>
  </si>
  <si>
    <t>Gerente del proyecto</t>
  </si>
  <si>
    <t>Líder funcional</t>
  </si>
  <si>
    <t>Dr. Francisco Reyes</t>
  </si>
  <si>
    <t xml:space="preserve">Fabrica de Software </t>
  </si>
  <si>
    <t>Presentar reporte de avance del proyecto en el que se validara el estado del proyecto y se buscaran acciones a posibles contingencias que pudieran presentarse</t>
  </si>
  <si>
    <t>Reporte de avance del proyecto</t>
  </si>
  <si>
    <t>Gerente proyecto fábrica de Software</t>
  </si>
  <si>
    <t>Arquitecto de aplicaciones fábrica de software</t>
  </si>
  <si>
    <t>Analista de negocio</t>
  </si>
  <si>
    <t>Supervisor de la entidad para el contrato de fábrica de software</t>
  </si>
  <si>
    <t xml:space="preserve">Toda comunicación con los interesados (incluido patrocinador y proveedor) se canalizara a través del gerente del proyecto y las instrucciones al líder funcional, las dara directamente el gerente del proyecto    </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</si>
  <si>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</si>
  <si>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</si>
  <si>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Por definir  - supervisor contrato fábrica de software</t>
  </si>
  <si>
    <t>Recursos economicos para ejecutar el portafolio de arqutiectura empresarial año 2015
Dependencia con otras aplicaciones</t>
  </si>
  <si>
    <t>N/A</t>
  </si>
  <si>
    <t>Sistema de información en producción</t>
  </si>
  <si>
    <t>Crear flujos de trabajo para automatizar y controlar las actuaciones y etapas de los proceso judiciales y administrativos</t>
  </si>
  <si>
    <t xml:space="preserve">Presentar sistema de información puesto en producción </t>
  </si>
  <si>
    <t>Presentar reporte de avance de la ejecución del proyecto</t>
  </si>
  <si>
    <t>Presentar sistema de información puesto en producción para mejorar el desarrollo de las actividades del grupo de apoyo judicial</t>
  </si>
  <si>
    <t>Líder Técnico</t>
  </si>
  <si>
    <t>Aplicación</t>
  </si>
  <si>
    <t>Disminución de la carga operativa generada por las actividades manuales realizadas para la gestión y control de los procesos</t>
  </si>
  <si>
    <t xml:space="preserve">Construir un sistema de información que contribuya a la celeridad y eficiencia del proceso regimen cambiario
</t>
  </si>
  <si>
    <t>Delegado inspección vigilancia y control</t>
  </si>
  <si>
    <t>Delegado Inspección Vigilancia y Control</t>
  </si>
  <si>
    <t>Funcionarios grupo regimen cambiario</t>
  </si>
  <si>
    <t>Realizar un mejor control y seguimiento de la gestión realizada por la Entidad</t>
  </si>
  <si>
    <t>Maribel Romero Fajardo</t>
  </si>
  <si>
    <t>Andrés Alfonso Parias</t>
  </si>
  <si>
    <t>Dr. Andrés Alfonso Parias</t>
  </si>
  <si>
    <t>* Disponibilidad de tiempo por  parte del Gerente.</t>
  </si>
  <si>
    <t>* No implementación del proyecto  por no contar con la contratación de una fábrica de software  en los tiempos planeados</t>
  </si>
  <si>
    <t>* Disponibilidad de tiempo por  parte de la Fábrica de Software</t>
  </si>
  <si>
    <t xml:space="preserve">
Automatizar  flujo de procesos régimen cambiario
</t>
  </si>
  <si>
    <t xml:space="preserve">Inicio
</t>
  </si>
  <si>
    <t xml:space="preserve">Kick-Off
Presentación Modelo Operativo
</t>
  </si>
  <si>
    <t>Fabrica de software - líder funcional - Gerente</t>
  </si>
  <si>
    <t>Aprobación de Interventoría
Aprobación Supervisores</t>
  </si>
  <si>
    <t>Planeación</t>
  </si>
  <si>
    <t>Matriz de Criterios de Aceptación
Plan Proyecto
Plan de Pruebas
Plan de Capacitación
Plan de la Capacidad
Plan de Seguridad
Plan de Carga y Stress
Documento de Arquitectura</t>
  </si>
  <si>
    <t>Ejecución</t>
  </si>
  <si>
    <t>Prototipo de la Solución
Gestión de Incidencias
Manuales de Uso y Operación
Manuales de Instalación y Configuración
Informe de la Capacitación
Instaladores
Código Fuente
Informe de Ethical Haking
Pruebas de Vulnerabilidad</t>
  </si>
  <si>
    <t>Monitoreo y control</t>
  </si>
  <si>
    <t>Actas de Seguimiento Semanal</t>
  </si>
  <si>
    <t>Cierre</t>
  </si>
  <si>
    <t>Acta de recibo a Satisfacción
Carta de Garantía</t>
  </si>
  <si>
    <t xml:space="preserve">Proceso autoamtizado </t>
  </si>
  <si>
    <t>Número de procesos automatizados</t>
  </si>
  <si>
    <t>Coordinador Grupo Regimen Cambiario</t>
  </si>
  <si>
    <t>Rosa Perez</t>
  </si>
  <si>
    <t>Rosa.perez.ext@tecnocom.biz</t>
  </si>
  <si>
    <t>Ext 2126</t>
  </si>
  <si>
    <t>Nelson Rodriguez</t>
  </si>
  <si>
    <t>nelson.rodriguez@tecnocom.biz</t>
  </si>
  <si>
    <t>Yesid Hernandez</t>
  </si>
  <si>
    <t>Yesid.Hernandez@tecnocom.biz</t>
  </si>
  <si>
    <t>Francisco Arguello</t>
  </si>
  <si>
    <t>Supervisores del contrato</t>
  </si>
  <si>
    <t>Automatizar las actividades manuales que permitan mejorar el proceso.</t>
  </si>
  <si>
    <t>RQ1</t>
  </si>
  <si>
    <t>Afecta la totalidad del proyecto</t>
  </si>
  <si>
    <t>Aplicación puesta en producción</t>
  </si>
  <si>
    <t>Andres Parias</t>
  </si>
  <si>
    <t>Sistema de información acorde a los requerimientos funcionales especificados</t>
  </si>
  <si>
    <t>Maribel Romero
Coordinadora grupo regimen cambiario</t>
  </si>
  <si>
    <t xml:space="preserve">Liderazgo y habilidades de comunicación </t>
  </si>
  <si>
    <t xml:space="preserve">Habilidades de gestión, dirección y organización </t>
  </si>
  <si>
    <t xml:space="preserve">Seguimiento a la ejecución de las actividades del proyecto  </t>
  </si>
  <si>
    <t>FReyes@SUPERSOCIEDADES.GOV.CO</t>
  </si>
  <si>
    <t>aparias@supersociedades.gov.co</t>
  </si>
  <si>
    <t>Desarrollar y poner en producción el proceso de regimen cambiario automatizado</t>
  </si>
  <si>
    <t>C 223201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</si>
</sst>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4" borderId="2" xfId="0" applyFont="1" applyFill="1" applyBorder="1"/>
    <xf numFmtId="0" fontId="4" fillId="0" borderId="2" xfId="0" applyFont="1" applyBorder="1" applyAlignment="1">
      <alignment horizontal="left" vertical="center" wrapText="1"/>
    </xf>
    <xf numFmtId="0" fontId="2" fillId="0" borderId="2" xfId="0" applyFont="1" applyBorder="1" applyAlignment="1">
      <alignment horizontal="left" vertical="top" wrapText="1"/>
    </xf>
    <xf numFmtId="0" fontId="4" fillId="0" borderId="2" xfId="0" applyFont="1" applyBorder="1" applyAlignment="1">
      <alignment horizontal="left" vertical="center" wrapText="1"/>
    </xf>
    <xf numFmtId="0" fontId="0" fillId="4" borderId="2" xfId="0" applyFill="1" applyBorder="1" applyAlignment="1">
      <alignment horizontal="center"/>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xf>
    <xf numFmtId="1" fontId="4" fillId="0" borderId="0" xfId="0" applyNumberFormat="1" applyFont="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2"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9" fontId="2" fillId="0" borderId="2" xfId="5" applyFont="1" applyBorder="1" applyAlignment="1">
      <alignment horizontal="center" vertical="center" wrapText="1"/>
    </xf>
    <xf numFmtId="0" fontId="2" fillId="0" borderId="0" xfId="0" applyFont="1" applyAlignment="1">
      <alignment horizontal="center" vertical="center" wrapText="1"/>
    </xf>
    <xf numFmtId="9"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0" fontId="4" fillId="4" borderId="2" xfId="0" applyNumberFormat="1" applyFont="1" applyFill="1" applyBorder="1" applyAlignment="1">
      <alignment horizontal="center" vertical="center" wrapText="1"/>
    </xf>
    <xf numFmtId="0" fontId="11" fillId="4" borderId="2" xfId="4" applyFill="1" applyBorder="1"/>
    <xf numFmtId="0" fontId="0" fillId="4" borderId="0" xfId="0" applyFill="1" applyBorder="1"/>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49" fontId="4" fillId="0" borderId="5"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0" borderId="2" xfId="0" applyNumberFormat="1" applyFont="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5">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17</xdr:row>
      <xdr:rowOff>95251</xdr:rowOff>
    </xdr:from>
    <xdr:to>
      <xdr:col>6</xdr:col>
      <xdr:colOff>360456</xdr:colOff>
      <xdr:row>25</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16</xdr:row>
      <xdr:rowOff>81643</xdr:rowOff>
    </xdr:from>
    <xdr:to>
      <xdr:col>5</xdr:col>
      <xdr:colOff>718777</xdr:colOff>
      <xdr:row>24</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17</xdr:row>
      <xdr:rowOff>116417</xdr:rowOff>
    </xdr:from>
    <xdr:to>
      <xdr:col>3</xdr:col>
      <xdr:colOff>1524623</xdr:colOff>
      <xdr:row>25</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slanders\Desktop\Proyecto%20automatizar%20logica%20de%20negocio%20V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hyperlink" Target="mailto:Yesid.Hernandez@tecnocom.biz" TargetMode="External"/><Relationship Id="rId7" Type="http://schemas.openxmlformats.org/officeDocument/2006/relationships/comments" Target="../comments4.xml"/><Relationship Id="rId2" Type="http://schemas.openxmlformats.org/officeDocument/2006/relationships/hyperlink" Target="mailto:Rosa.perez.ext@tecnocom.biz" TargetMode="External"/><Relationship Id="rId1" Type="http://schemas.openxmlformats.org/officeDocument/2006/relationships/hyperlink" Target="mailto:nelson.rodriguez@tecnocom.biz"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aparias@supersociedades.gov.co" TargetMode="External"/><Relationship Id="rId1" Type="http://schemas.openxmlformats.org/officeDocument/2006/relationships/hyperlink" Target="mailto:FReyes@SUPERSOCIEDADES.GOV.CO"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election activeCell="Q11" sqref="Q11"/>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8"/>
      <c r="B2" s="142"/>
      <c r="C2" s="143"/>
      <c r="D2" s="144" t="s">
        <v>124</v>
      </c>
      <c r="E2" s="145"/>
      <c r="F2" s="145"/>
      <c r="G2" s="145"/>
      <c r="H2" s="145"/>
      <c r="I2" s="145"/>
      <c r="J2" s="146"/>
      <c r="K2" s="132" t="s">
        <v>125</v>
      </c>
      <c r="L2" s="133"/>
      <c r="S2" s="16"/>
    </row>
    <row r="3" spans="1:19" s="13" customFormat="1" ht="23.25" customHeight="1" x14ac:dyDescent="0.2">
      <c r="A3" s="58"/>
      <c r="B3" s="138"/>
      <c r="C3" s="139"/>
      <c r="D3" s="147" t="s">
        <v>126</v>
      </c>
      <c r="E3" s="148"/>
      <c r="F3" s="148"/>
      <c r="G3" s="148"/>
      <c r="H3" s="148"/>
      <c r="I3" s="148"/>
      <c r="J3" s="149"/>
      <c r="K3" s="134" t="s">
        <v>131</v>
      </c>
      <c r="L3" s="135"/>
      <c r="S3" s="16"/>
    </row>
    <row r="4" spans="1:19" s="13" customFormat="1" ht="24" customHeight="1" x14ac:dyDescent="0.2">
      <c r="A4" s="58"/>
      <c r="B4" s="138"/>
      <c r="C4" s="139"/>
      <c r="D4" s="147" t="s">
        <v>127</v>
      </c>
      <c r="E4" s="148"/>
      <c r="F4" s="148"/>
      <c r="G4" s="148"/>
      <c r="H4" s="148"/>
      <c r="I4" s="148"/>
      <c r="J4" s="149"/>
      <c r="K4" s="134" t="s">
        <v>128</v>
      </c>
      <c r="L4" s="135"/>
      <c r="S4" s="16"/>
    </row>
    <row r="5" spans="1:19" s="13" customFormat="1" ht="22.5" customHeight="1" thickBot="1" x14ac:dyDescent="0.25">
      <c r="A5" s="58"/>
      <c r="B5" s="140"/>
      <c r="C5" s="141"/>
      <c r="D5" s="150" t="s">
        <v>129</v>
      </c>
      <c r="E5" s="151"/>
      <c r="F5" s="151"/>
      <c r="G5" s="151"/>
      <c r="H5" s="151"/>
      <c r="I5" s="151"/>
      <c r="J5" s="152"/>
      <c r="K5" s="136" t="s">
        <v>130</v>
      </c>
      <c r="L5" s="137"/>
      <c r="S5" s="16"/>
    </row>
    <row r="6" spans="1:19" ht="5.25" customHeight="1" x14ac:dyDescent="0.2">
      <c r="C6" s="14"/>
      <c r="D6" s="14"/>
      <c r="E6" s="14"/>
      <c r="F6" s="14"/>
      <c r="G6" s="14"/>
      <c r="H6" s="14"/>
      <c r="I6" s="14"/>
    </row>
    <row r="7" spans="1:19" ht="29.25" customHeight="1" x14ac:dyDescent="0.2">
      <c r="C7" s="129" t="s">
        <v>0</v>
      </c>
      <c r="D7" s="129"/>
      <c r="E7" s="130" t="s">
        <v>171</v>
      </c>
      <c r="F7" s="131"/>
      <c r="G7" s="131"/>
      <c r="H7" s="131"/>
      <c r="I7" s="131"/>
      <c r="J7" s="131"/>
      <c r="K7" s="131"/>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35</v>
      </c>
      <c r="D11" s="63"/>
      <c r="E11" s="19" t="s">
        <v>36</v>
      </c>
      <c r="F11" s="63"/>
      <c r="G11" s="19" t="s">
        <v>49</v>
      </c>
      <c r="H11" s="63"/>
      <c r="I11" s="19" t="s">
        <v>72</v>
      </c>
      <c r="J11" s="63"/>
      <c r="K11" s="19" t="s">
        <v>50</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37</v>
      </c>
      <c r="D13" s="63"/>
      <c r="E13" s="19" t="s">
        <v>38</v>
      </c>
      <c r="F13" s="63"/>
      <c r="G13" s="19" t="s">
        <v>39</v>
      </c>
      <c r="H13" s="63"/>
      <c r="I13" s="19" t="s">
        <v>51</v>
      </c>
      <c r="J13" s="63"/>
      <c r="K13" s="19" t="s">
        <v>40</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41</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18" sqref="D18:P18"/>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3"/>
      <c r="C2" s="214"/>
      <c r="D2" s="227" t="s">
        <v>124</v>
      </c>
      <c r="E2" s="228"/>
      <c r="F2" s="228"/>
      <c r="G2" s="228"/>
      <c r="H2" s="228"/>
      <c r="I2" s="228"/>
      <c r="J2" s="229"/>
      <c r="K2" s="93"/>
      <c r="L2" s="91"/>
      <c r="M2" s="222" t="str">
        <f>Proyecto!K2</f>
        <v>Codigo: GC-F-015</v>
      </c>
      <c r="N2" s="222"/>
      <c r="O2" s="222"/>
      <c r="P2" s="223"/>
      <c r="R2" s="11"/>
      <c r="S2" s="11"/>
      <c r="T2" s="11"/>
      <c r="U2" s="15"/>
      <c r="AE2" s="16"/>
    </row>
    <row r="3" spans="2:31" s="12" customFormat="1" ht="23.25" customHeight="1" x14ac:dyDescent="0.2">
      <c r="B3" s="215"/>
      <c r="C3" s="201"/>
      <c r="D3" s="230" t="s">
        <v>126</v>
      </c>
      <c r="E3" s="231"/>
      <c r="F3" s="231"/>
      <c r="G3" s="231"/>
      <c r="H3" s="231"/>
      <c r="I3" s="231"/>
      <c r="J3" s="232"/>
      <c r="K3" s="29"/>
      <c r="L3" s="68"/>
      <c r="M3" s="153" t="str">
        <f>Proyecto!K3</f>
        <v>Fecha: 17 de septiembre de 2014</v>
      </c>
      <c r="N3" s="153"/>
      <c r="O3" s="153"/>
      <c r="P3" s="224"/>
      <c r="R3" s="11"/>
      <c r="S3" s="11"/>
      <c r="T3" s="11"/>
      <c r="U3" s="15"/>
      <c r="AE3" s="16"/>
    </row>
    <row r="4" spans="2:31" s="12" customFormat="1" ht="24" customHeight="1" x14ac:dyDescent="0.2">
      <c r="B4" s="215"/>
      <c r="C4" s="201"/>
      <c r="D4" s="230" t="s">
        <v>127</v>
      </c>
      <c r="E4" s="231"/>
      <c r="F4" s="231"/>
      <c r="G4" s="231"/>
      <c r="H4" s="231"/>
      <c r="I4" s="231"/>
      <c r="J4" s="232"/>
      <c r="K4" s="29"/>
      <c r="L4" s="68"/>
      <c r="M4" s="153" t="str">
        <f>Proyecto!K4</f>
        <v>Version 001</v>
      </c>
      <c r="N4" s="153"/>
      <c r="O4" s="153"/>
      <c r="P4" s="224"/>
      <c r="R4" s="11"/>
      <c r="U4" s="15"/>
      <c r="AE4" s="16"/>
    </row>
    <row r="5" spans="2:31" s="12" customFormat="1" ht="22.5" customHeight="1" thickBot="1" x14ac:dyDescent="0.25">
      <c r="B5" s="216"/>
      <c r="C5" s="217"/>
      <c r="D5" s="233" t="s">
        <v>129</v>
      </c>
      <c r="E5" s="234"/>
      <c r="F5" s="234"/>
      <c r="G5" s="234"/>
      <c r="H5" s="234"/>
      <c r="I5" s="234"/>
      <c r="J5" s="235"/>
      <c r="K5" s="94"/>
      <c r="L5" s="92"/>
      <c r="M5" s="225" t="s">
        <v>130</v>
      </c>
      <c r="N5" s="225"/>
      <c r="O5" s="225"/>
      <c r="P5" s="22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9" t="s">
        <v>0</v>
      </c>
      <c r="C7" s="129"/>
      <c r="D7" s="131" t="str">
        <f>Proyecto!$E$7</f>
        <v xml:space="preserve">
Automatizar  flujo de procesos régimen cambiario
</v>
      </c>
      <c r="E7" s="131"/>
      <c r="F7" s="131"/>
      <c r="G7" s="131"/>
      <c r="H7" s="131"/>
      <c r="I7" s="131"/>
      <c r="J7" s="131"/>
      <c r="K7" s="131"/>
      <c r="L7" s="131"/>
      <c r="M7" s="131"/>
      <c r="N7" s="131"/>
      <c r="O7" s="131"/>
      <c r="P7" s="131"/>
      <c r="AE7" s="1"/>
    </row>
    <row r="8" spans="2:31" ht="6.75" customHeight="1" x14ac:dyDescent="0.2">
      <c r="B8" s="8"/>
      <c r="C8" s="8"/>
      <c r="D8" s="9"/>
      <c r="E8" s="9"/>
      <c r="F8" s="9"/>
      <c r="G8" s="9"/>
      <c r="H8" s="9"/>
      <c r="I8" s="9"/>
      <c r="J8" s="9"/>
      <c r="K8" s="9"/>
      <c r="L8" s="9"/>
      <c r="M8" s="9"/>
      <c r="N8" s="9"/>
      <c r="O8" s="9"/>
      <c r="P8" s="9"/>
      <c r="AE8" s="1"/>
    </row>
    <row r="10" spans="2:31" ht="30" customHeight="1" x14ac:dyDescent="0.2">
      <c r="B10" s="129" t="s">
        <v>29</v>
      </c>
      <c r="C10" s="129"/>
      <c r="D10" s="236" t="s">
        <v>208</v>
      </c>
      <c r="E10" s="237"/>
      <c r="F10" s="237"/>
      <c r="G10" s="237"/>
      <c r="H10" s="237"/>
      <c r="I10" s="237"/>
      <c r="J10" s="237"/>
      <c r="K10" s="237"/>
      <c r="L10" s="237"/>
      <c r="M10" s="237"/>
      <c r="N10" s="237"/>
      <c r="O10" s="237"/>
      <c r="P10" s="238"/>
      <c r="AE10" s="1"/>
    </row>
    <row r="12" spans="2:31" ht="30" customHeight="1" x14ac:dyDescent="0.2">
      <c r="B12" s="129" t="s">
        <v>30</v>
      </c>
      <c r="C12" s="129"/>
      <c r="D12" s="130" t="s">
        <v>151</v>
      </c>
      <c r="E12" s="130"/>
      <c r="F12" s="130"/>
      <c r="G12" s="130"/>
      <c r="H12" s="130"/>
      <c r="I12" s="130"/>
      <c r="J12" s="130"/>
      <c r="K12" s="130"/>
      <c r="L12" s="130"/>
      <c r="M12" s="130"/>
      <c r="N12" s="130"/>
      <c r="O12" s="130"/>
      <c r="P12" s="130"/>
    </row>
    <row r="13" spans="2:31" ht="6.75" customHeight="1" x14ac:dyDescent="0.2">
      <c r="B13" s="8"/>
      <c r="C13" s="8"/>
      <c r="D13" s="9"/>
      <c r="E13" s="9"/>
      <c r="F13" s="9"/>
      <c r="G13" s="9"/>
      <c r="H13" s="9"/>
      <c r="I13" s="9"/>
      <c r="J13" s="9"/>
      <c r="K13" s="9"/>
      <c r="L13" s="9"/>
      <c r="M13" s="9"/>
      <c r="N13" s="9"/>
      <c r="O13" s="9"/>
      <c r="P13" s="9"/>
      <c r="AE13" s="1"/>
    </row>
    <row r="14" spans="2:31" ht="35.25" customHeight="1" x14ac:dyDescent="0.2">
      <c r="B14" s="129" t="s">
        <v>31</v>
      </c>
      <c r="C14" s="129"/>
      <c r="D14" s="130" t="s">
        <v>150</v>
      </c>
      <c r="E14" s="130"/>
      <c r="F14" s="130"/>
      <c r="G14" s="130"/>
      <c r="H14" s="130"/>
      <c r="I14" s="130"/>
      <c r="J14" s="130"/>
      <c r="K14" s="130"/>
      <c r="L14" s="130"/>
      <c r="M14" s="130"/>
      <c r="N14" s="130"/>
      <c r="O14" s="130"/>
      <c r="P14" s="130"/>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9" t="s">
        <v>32</v>
      </c>
      <c r="C16" s="129"/>
      <c r="D16" s="130" t="s">
        <v>139</v>
      </c>
      <c r="E16" s="130"/>
      <c r="F16" s="130"/>
      <c r="G16" s="130"/>
      <c r="H16" s="130"/>
      <c r="I16" s="130"/>
      <c r="J16" s="130"/>
      <c r="K16" s="130"/>
      <c r="L16" s="130"/>
      <c r="M16" s="130"/>
      <c r="N16" s="130"/>
      <c r="O16" s="130"/>
      <c r="P16" s="130"/>
    </row>
    <row r="17" spans="2:31" ht="6.75" customHeight="1" x14ac:dyDescent="0.2">
      <c r="B17" s="8"/>
      <c r="C17" s="8"/>
      <c r="D17" s="9"/>
      <c r="E17" s="9"/>
      <c r="F17" s="9"/>
      <c r="G17" s="9"/>
      <c r="H17" s="9"/>
      <c r="I17" s="9"/>
      <c r="J17" s="9"/>
      <c r="K17" s="9"/>
      <c r="L17" s="9"/>
      <c r="M17" s="9"/>
      <c r="N17" s="9"/>
      <c r="O17" s="9"/>
      <c r="P17" s="9"/>
      <c r="AE17" s="1"/>
    </row>
    <row r="18" spans="2:31" ht="41.25" customHeight="1" x14ac:dyDescent="0.2">
      <c r="B18" s="129" t="s">
        <v>33</v>
      </c>
      <c r="C18" s="129"/>
      <c r="D18" s="130" t="s">
        <v>152</v>
      </c>
      <c r="E18" s="130"/>
      <c r="F18" s="130"/>
      <c r="G18" s="130"/>
      <c r="H18" s="130"/>
      <c r="I18" s="130"/>
      <c r="J18" s="130"/>
      <c r="K18" s="130"/>
      <c r="L18" s="130"/>
      <c r="M18" s="130"/>
      <c r="N18" s="130"/>
      <c r="O18" s="130"/>
      <c r="P18" s="130"/>
    </row>
    <row r="19" spans="2:31" ht="6.75" customHeight="1" x14ac:dyDescent="0.2">
      <c r="B19" s="8"/>
      <c r="C19" s="8"/>
      <c r="D19" s="9"/>
      <c r="E19" s="9"/>
      <c r="F19" s="9"/>
      <c r="G19" s="9"/>
      <c r="H19" s="9"/>
      <c r="I19" s="9"/>
      <c r="J19" s="9"/>
      <c r="K19" s="9"/>
      <c r="L19" s="9"/>
      <c r="M19" s="9"/>
      <c r="N19" s="9"/>
      <c r="O19" s="9"/>
      <c r="P19" s="9"/>
      <c r="AE19" s="1"/>
    </row>
    <row r="20" spans="2:31" ht="43.5" customHeight="1" x14ac:dyDescent="0.2">
      <c r="B20" s="129" t="s">
        <v>34</v>
      </c>
      <c r="C20" s="129"/>
      <c r="D20" s="130" t="s">
        <v>201</v>
      </c>
      <c r="E20" s="130"/>
      <c r="F20" s="130"/>
      <c r="G20" s="130"/>
      <c r="H20" s="130"/>
      <c r="I20" s="130"/>
      <c r="J20" s="130"/>
      <c r="K20" s="130"/>
      <c r="L20" s="130"/>
      <c r="M20" s="130"/>
      <c r="N20" s="130"/>
      <c r="O20" s="130"/>
      <c r="P20" s="130"/>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zoomScale="90" zoomScaleNormal="90" workbookViewId="0">
      <selection activeCell="G13" sqref="G13"/>
    </sheetView>
  </sheetViews>
  <sheetFormatPr baseColWidth="10" defaultRowHeight="12" x14ac:dyDescent="0.2"/>
  <cols>
    <col min="1" max="1" width="2.42578125" style="1" customWidth="1"/>
    <col min="2" max="2" width="32.140625" style="1" customWidth="1"/>
    <col min="3" max="3" width="34.85546875" style="1" customWidth="1"/>
    <col min="4" max="4" width="18.28515625" style="1" customWidth="1"/>
    <col min="5" max="5" width="22.7109375" style="1" customWidth="1"/>
    <col min="6" max="6" width="21.28515625" style="1" customWidth="1"/>
    <col min="7" max="9" width="17.5703125" style="1" customWidth="1"/>
    <col min="10" max="10" width="23.71093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40"/>
      <c r="C2" s="239" t="s">
        <v>124</v>
      </c>
      <c r="D2" s="239"/>
      <c r="E2" s="239"/>
      <c r="F2" s="239"/>
      <c r="G2" s="239"/>
      <c r="H2" s="239"/>
      <c r="I2" s="239"/>
      <c r="J2" s="239"/>
      <c r="K2" s="245" t="str">
        <f>Proyecto!K2</f>
        <v>Codigo: GC-F-015</v>
      </c>
      <c r="L2" s="223"/>
      <c r="M2" s="85"/>
      <c r="N2" s="85"/>
    </row>
    <row r="3" spans="2:14" s="18" customFormat="1" ht="23.25" customHeight="1" x14ac:dyDescent="0.2">
      <c r="B3" s="241"/>
      <c r="C3" s="243" t="s">
        <v>126</v>
      </c>
      <c r="D3" s="243"/>
      <c r="E3" s="243"/>
      <c r="F3" s="243"/>
      <c r="G3" s="243"/>
      <c r="H3" s="243"/>
      <c r="I3" s="243"/>
      <c r="J3" s="243"/>
      <c r="K3" s="246" t="str">
        <f>Proyecto!K3</f>
        <v>Fecha: 17 de septiembre de 2014</v>
      </c>
      <c r="L3" s="224"/>
      <c r="M3" s="85"/>
      <c r="N3" s="85"/>
    </row>
    <row r="4" spans="2:14" s="18" customFormat="1" ht="24" customHeight="1" x14ac:dyDescent="0.2">
      <c r="B4" s="241"/>
      <c r="C4" s="243" t="s">
        <v>127</v>
      </c>
      <c r="D4" s="243"/>
      <c r="E4" s="243"/>
      <c r="F4" s="243"/>
      <c r="G4" s="243"/>
      <c r="H4" s="243"/>
      <c r="I4" s="243"/>
      <c r="J4" s="243"/>
      <c r="K4" s="246" t="str">
        <f>Proyecto!K4</f>
        <v>Version 001</v>
      </c>
      <c r="L4" s="224"/>
      <c r="M4" s="85"/>
      <c r="N4" s="85"/>
    </row>
    <row r="5" spans="2:14" s="18" customFormat="1" ht="22.5" customHeight="1" thickBot="1" x14ac:dyDescent="0.25">
      <c r="B5" s="242"/>
      <c r="C5" s="244" t="s">
        <v>129</v>
      </c>
      <c r="D5" s="244"/>
      <c r="E5" s="244"/>
      <c r="F5" s="244"/>
      <c r="G5" s="244"/>
      <c r="H5" s="244"/>
      <c r="I5" s="244"/>
      <c r="J5" s="244"/>
      <c r="K5" s="247" t="s">
        <v>130</v>
      </c>
      <c r="L5" s="226"/>
      <c r="M5" s="85"/>
      <c r="N5" s="85"/>
    </row>
    <row r="6" spans="2:14" ht="5.25" customHeight="1" x14ac:dyDescent="0.2">
      <c r="B6" s="17"/>
      <c r="C6" s="17"/>
      <c r="D6" s="17"/>
      <c r="E6" s="17"/>
    </row>
    <row r="7" spans="2:14" ht="29.25" customHeight="1" x14ac:dyDescent="0.2">
      <c r="B7" s="129" t="s">
        <v>0</v>
      </c>
      <c r="C7" s="129"/>
      <c r="D7" s="131" t="str">
        <f>Proyecto!$E$7</f>
        <v xml:space="preserve">
Automatizar  flujo de procesos régimen cambiario
</v>
      </c>
      <c r="E7" s="131"/>
      <c r="F7" s="131"/>
      <c r="G7" s="131"/>
      <c r="H7" s="131"/>
      <c r="I7" s="131"/>
      <c r="J7" s="131"/>
      <c r="K7" s="131"/>
      <c r="L7" s="131"/>
      <c r="M7" s="1"/>
    </row>
    <row r="9" spans="2:14" ht="51.75" customHeight="1" x14ac:dyDescent="0.2">
      <c r="B9" s="44" t="s">
        <v>79</v>
      </c>
      <c r="C9" s="44" t="s">
        <v>80</v>
      </c>
      <c r="D9" s="44" t="s">
        <v>81</v>
      </c>
      <c r="E9" s="45" t="s">
        <v>82</v>
      </c>
      <c r="F9" s="44" t="s">
        <v>83</v>
      </c>
      <c r="G9" s="46" t="s">
        <v>92</v>
      </c>
      <c r="H9" s="46" t="s">
        <v>93</v>
      </c>
      <c r="I9" s="46" t="s">
        <v>94</v>
      </c>
      <c r="J9" s="45" t="s">
        <v>84</v>
      </c>
      <c r="K9" s="47" t="s">
        <v>85</v>
      </c>
      <c r="L9" s="47" t="s">
        <v>86</v>
      </c>
    </row>
    <row r="10" spans="2:14" ht="51" x14ac:dyDescent="0.2">
      <c r="B10" s="104" t="s">
        <v>172</v>
      </c>
      <c r="C10" s="100" t="s">
        <v>173</v>
      </c>
      <c r="D10" s="117">
        <v>2</v>
      </c>
      <c r="E10" s="118">
        <f t="shared" ref="E10" si="0">I10/I$15</f>
        <v>4.7457627118644062E-2</v>
      </c>
      <c r="F10" s="119" t="s">
        <v>174</v>
      </c>
      <c r="G10" s="120">
        <v>42226</v>
      </c>
      <c r="H10" s="120">
        <v>42240</v>
      </c>
      <c r="I10" s="121">
        <f>(H10-G10)/7</f>
        <v>2</v>
      </c>
      <c r="J10" s="100" t="s">
        <v>175</v>
      </c>
      <c r="K10" s="120">
        <v>42240</v>
      </c>
      <c r="L10" s="122">
        <v>0.05</v>
      </c>
    </row>
    <row r="11" spans="2:14" ht="102" x14ac:dyDescent="0.2">
      <c r="B11" s="100" t="s">
        <v>176</v>
      </c>
      <c r="C11" s="100" t="s">
        <v>177</v>
      </c>
      <c r="D11" s="117">
        <v>8</v>
      </c>
      <c r="E11" s="118">
        <v>0.2</v>
      </c>
      <c r="F11" s="119" t="s">
        <v>174</v>
      </c>
      <c r="G11" s="120">
        <v>42243</v>
      </c>
      <c r="H11" s="120">
        <v>42300</v>
      </c>
      <c r="I11" s="121">
        <f t="shared" ref="I11:I14" si="1">(H11-G11)/7</f>
        <v>8.1428571428571423</v>
      </c>
      <c r="J11" s="100" t="s">
        <v>175</v>
      </c>
      <c r="K11" s="120">
        <v>42291</v>
      </c>
      <c r="L11" s="122">
        <v>0.2</v>
      </c>
      <c r="M11" s="114"/>
    </row>
    <row r="12" spans="2:14" ht="36.75" customHeight="1" x14ac:dyDescent="0.2">
      <c r="B12" s="100" t="s">
        <v>178</v>
      </c>
      <c r="C12" s="100" t="s">
        <v>179</v>
      </c>
      <c r="D12" s="117">
        <v>9</v>
      </c>
      <c r="E12" s="118">
        <v>0.45</v>
      </c>
      <c r="F12" s="119" t="s">
        <v>174</v>
      </c>
      <c r="G12" s="120">
        <v>42243</v>
      </c>
      <c r="H12" s="120">
        <v>42361</v>
      </c>
      <c r="I12" s="121">
        <f t="shared" si="1"/>
        <v>16.857142857142858</v>
      </c>
      <c r="J12" s="100" t="s">
        <v>175</v>
      </c>
      <c r="K12" s="120">
        <v>42368</v>
      </c>
      <c r="L12" s="122">
        <v>0.45</v>
      </c>
    </row>
    <row r="13" spans="2:14" ht="61.5" customHeight="1" x14ac:dyDescent="0.2">
      <c r="B13" s="100" t="s">
        <v>180</v>
      </c>
      <c r="C13" s="100" t="s">
        <v>181</v>
      </c>
      <c r="D13" s="117">
        <v>4</v>
      </c>
      <c r="E13" s="118">
        <v>0.2</v>
      </c>
      <c r="F13" s="119" t="s">
        <v>174</v>
      </c>
      <c r="G13" s="120">
        <v>42226</v>
      </c>
      <c r="H13" s="120">
        <v>42331</v>
      </c>
      <c r="I13" s="121">
        <f t="shared" si="1"/>
        <v>15</v>
      </c>
      <c r="J13" s="100" t="s">
        <v>175</v>
      </c>
      <c r="K13" s="120">
        <v>100</v>
      </c>
      <c r="L13" s="122">
        <v>0.2</v>
      </c>
    </row>
    <row r="14" spans="2:14" ht="49.5" customHeight="1" x14ac:dyDescent="0.2">
      <c r="B14" s="100" t="s">
        <v>182</v>
      </c>
      <c r="C14" s="100" t="s">
        <v>183</v>
      </c>
      <c r="D14" s="117">
        <v>2</v>
      </c>
      <c r="E14" s="118">
        <v>0.1</v>
      </c>
      <c r="F14" s="119" t="s">
        <v>174</v>
      </c>
      <c r="G14" s="120">
        <v>42360</v>
      </c>
      <c r="H14" s="120">
        <v>42361</v>
      </c>
      <c r="I14" s="121">
        <f t="shared" si="1"/>
        <v>0.14285714285714285</v>
      </c>
      <c r="J14" s="100" t="s">
        <v>175</v>
      </c>
      <c r="K14" s="120">
        <v>42368</v>
      </c>
      <c r="L14" s="122">
        <v>0.1</v>
      </c>
    </row>
    <row r="15" spans="2:14" ht="12.75" x14ac:dyDescent="0.2">
      <c r="B15" s="123"/>
      <c r="C15" s="123"/>
      <c r="D15" s="123"/>
      <c r="E15" s="124">
        <f>SUM(E10:E14)</f>
        <v>0.99745762711864405</v>
      </c>
      <c r="F15" s="123"/>
      <c r="G15" s="123"/>
      <c r="H15" s="123"/>
      <c r="I15" s="125">
        <f>SUM(I10:I14)</f>
        <v>42.142857142857146</v>
      </c>
      <c r="J15" s="123"/>
      <c r="K15" s="123"/>
      <c r="L15" s="124">
        <f>SUM(L10:L14)</f>
        <v>0.99999999999999989</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5:K65448">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D22" sqref="D2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1"/>
      <c r="C2" s="252"/>
      <c r="D2" s="248" t="s">
        <v>124</v>
      </c>
      <c r="E2" s="228"/>
      <c r="F2" s="228"/>
      <c r="G2" s="228"/>
      <c r="H2" s="228"/>
      <c r="I2" s="228"/>
      <c r="J2" s="228"/>
      <c r="K2" s="89"/>
      <c r="L2" s="89"/>
      <c r="M2" s="245" t="str">
        <f>Proyecto!K2</f>
        <v>Codigo: GC-F-015</v>
      </c>
      <c r="N2" s="222"/>
      <c r="O2" s="222"/>
      <c r="P2" s="223"/>
      <c r="R2" s="11"/>
      <c r="S2" s="11"/>
      <c r="T2" s="11"/>
      <c r="U2" s="15"/>
      <c r="AE2" s="16"/>
    </row>
    <row r="3" spans="2:31" s="12" customFormat="1" ht="23.25" customHeight="1" x14ac:dyDescent="0.2">
      <c r="B3" s="253"/>
      <c r="C3" s="254"/>
      <c r="D3" s="249" t="s">
        <v>126</v>
      </c>
      <c r="E3" s="231"/>
      <c r="F3" s="231"/>
      <c r="G3" s="231"/>
      <c r="H3" s="231"/>
      <c r="I3" s="231"/>
      <c r="J3" s="231"/>
      <c r="K3" s="88"/>
      <c r="L3" s="88"/>
      <c r="M3" s="246" t="str">
        <f>Proyecto!K3</f>
        <v>Fecha: 17 de septiembre de 2014</v>
      </c>
      <c r="N3" s="153"/>
      <c r="O3" s="153"/>
      <c r="P3" s="224"/>
      <c r="R3" s="11"/>
      <c r="S3" s="11"/>
      <c r="T3" s="11"/>
      <c r="U3" s="15"/>
      <c r="AE3" s="16"/>
    </row>
    <row r="4" spans="2:31" s="12" customFormat="1" ht="24" customHeight="1" x14ac:dyDescent="0.2">
      <c r="B4" s="253"/>
      <c r="C4" s="254"/>
      <c r="D4" s="249" t="s">
        <v>127</v>
      </c>
      <c r="E4" s="231"/>
      <c r="F4" s="231"/>
      <c r="G4" s="231"/>
      <c r="H4" s="231"/>
      <c r="I4" s="231"/>
      <c r="J4" s="231"/>
      <c r="K4" s="88"/>
      <c r="L4" s="88"/>
      <c r="M4" s="246" t="str">
        <f>Proyecto!K4</f>
        <v>Version 001</v>
      </c>
      <c r="N4" s="153"/>
      <c r="O4" s="153"/>
      <c r="P4" s="224"/>
      <c r="R4" s="11"/>
      <c r="U4" s="15"/>
      <c r="AE4" s="16"/>
    </row>
    <row r="5" spans="2:31" s="12" customFormat="1" ht="22.5" customHeight="1" thickBot="1" x14ac:dyDescent="0.25">
      <c r="B5" s="255"/>
      <c r="C5" s="256"/>
      <c r="D5" s="250" t="s">
        <v>129</v>
      </c>
      <c r="E5" s="234"/>
      <c r="F5" s="234"/>
      <c r="G5" s="234"/>
      <c r="H5" s="234"/>
      <c r="I5" s="234"/>
      <c r="J5" s="234"/>
      <c r="K5" s="90"/>
      <c r="L5" s="90"/>
      <c r="M5" s="247" t="s">
        <v>130</v>
      </c>
      <c r="N5" s="225"/>
      <c r="O5" s="225"/>
      <c r="P5" s="22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9" t="s">
        <v>0</v>
      </c>
      <c r="C7" s="129"/>
      <c r="D7" s="131" t="str">
        <f>Proyecto!E7</f>
        <v xml:space="preserve">
Automatizar  flujo de procesos régimen cambiario
</v>
      </c>
      <c r="E7" s="131"/>
      <c r="F7" s="131"/>
      <c r="G7" s="131"/>
      <c r="H7" s="131"/>
      <c r="I7" s="131"/>
      <c r="J7" s="131"/>
      <c r="K7" s="131"/>
      <c r="L7" s="131"/>
      <c r="M7" s="131"/>
      <c r="N7" s="131"/>
      <c r="O7" s="131"/>
      <c r="P7" s="131"/>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9" t="s">
        <v>22</v>
      </c>
      <c r="C10" s="179"/>
      <c r="D10" s="179"/>
      <c r="E10" s="179"/>
      <c r="F10" s="179"/>
      <c r="G10" s="179"/>
      <c r="H10" s="179"/>
      <c r="I10" s="179"/>
      <c r="J10" s="179"/>
      <c r="K10" s="179"/>
      <c r="L10" s="179"/>
      <c r="M10" s="179"/>
      <c r="N10" s="179"/>
      <c r="O10" s="179"/>
      <c r="P10" s="179"/>
    </row>
    <row r="11" spans="2:31" ht="21.95" customHeight="1" x14ac:dyDescent="0.2">
      <c r="B11" s="130" t="s">
        <v>169</v>
      </c>
      <c r="C11" s="130"/>
      <c r="D11" s="130"/>
      <c r="E11" s="130"/>
      <c r="F11" s="130"/>
      <c r="G11" s="130"/>
      <c r="H11" s="130"/>
      <c r="I11" s="130"/>
      <c r="J11" s="130"/>
      <c r="K11" s="130"/>
      <c r="L11" s="130"/>
      <c r="M11" s="130"/>
      <c r="N11" s="130"/>
      <c r="O11" s="130"/>
      <c r="P11" s="130"/>
    </row>
    <row r="12" spans="2:31" ht="21.95" customHeight="1" x14ac:dyDescent="0.2">
      <c r="B12" s="130" t="s">
        <v>168</v>
      </c>
      <c r="C12" s="130"/>
      <c r="D12" s="130"/>
      <c r="E12" s="130"/>
      <c r="F12" s="130"/>
      <c r="G12" s="130"/>
      <c r="H12" s="130"/>
      <c r="I12" s="130"/>
      <c r="J12" s="130"/>
      <c r="K12" s="130"/>
      <c r="L12" s="130"/>
      <c r="M12" s="130"/>
      <c r="N12" s="130"/>
      <c r="O12" s="130"/>
      <c r="P12" s="130"/>
    </row>
    <row r="13" spans="2:31" ht="21.95" customHeight="1" x14ac:dyDescent="0.2">
      <c r="B13" s="130" t="s">
        <v>170</v>
      </c>
      <c r="C13" s="130"/>
      <c r="D13" s="130"/>
      <c r="E13" s="130"/>
      <c r="F13" s="130"/>
      <c r="G13" s="130"/>
      <c r="H13" s="130"/>
      <c r="I13" s="130"/>
      <c r="J13" s="130"/>
      <c r="K13" s="130"/>
      <c r="L13" s="130"/>
      <c r="M13" s="130"/>
      <c r="N13" s="130"/>
      <c r="O13" s="130"/>
      <c r="P13" s="130"/>
    </row>
    <row r="15" spans="2:31" ht="21.95" customHeight="1" x14ac:dyDescent="0.2">
      <c r="B15" s="179" t="s">
        <v>23</v>
      </c>
      <c r="C15" s="179"/>
      <c r="D15" s="179"/>
      <c r="E15" s="179"/>
      <c r="F15" s="179"/>
      <c r="G15" s="179"/>
      <c r="H15" s="179"/>
      <c r="I15" s="179"/>
      <c r="J15" s="179"/>
      <c r="K15" s="179"/>
      <c r="L15" s="179"/>
      <c r="M15" s="179"/>
      <c r="N15" s="179"/>
      <c r="O15" s="179"/>
      <c r="P15" s="179"/>
    </row>
    <row r="16" spans="2:31" ht="21.95" customHeight="1" x14ac:dyDescent="0.2">
      <c r="B16" s="130" t="s">
        <v>24</v>
      </c>
      <c r="C16" s="130"/>
      <c r="D16" s="130"/>
      <c r="E16" s="130"/>
      <c r="F16" s="130"/>
      <c r="G16" s="130"/>
      <c r="H16" s="130"/>
      <c r="I16" s="130"/>
      <c r="J16" s="130"/>
      <c r="K16" s="130"/>
      <c r="L16" s="130"/>
      <c r="M16" s="130"/>
      <c r="N16" s="130"/>
      <c r="O16" s="130"/>
      <c r="P16" s="130"/>
    </row>
  </sheetData>
  <mergeCells count="17">
    <mergeCell ref="D2:J2"/>
    <mergeCell ref="D3:J3"/>
    <mergeCell ref="D4:J4"/>
    <mergeCell ref="D5:J5"/>
    <mergeCell ref="B10:P10"/>
    <mergeCell ref="B2:C5"/>
    <mergeCell ref="M2:P2"/>
    <mergeCell ref="M3:P3"/>
    <mergeCell ref="M4:P4"/>
    <mergeCell ref="M5:P5"/>
    <mergeCell ref="B15:P15"/>
    <mergeCell ref="B16:P16"/>
    <mergeCell ref="B7:C7"/>
    <mergeCell ref="D7:P7"/>
    <mergeCell ref="B13:P13"/>
    <mergeCell ref="B12:P12"/>
    <mergeCell ref="B11:P11"/>
  </mergeCells>
  <dataValidations count="1">
    <dataValidation type="whole" allowBlank="1" showInputMessage="1" showErrorMessage="1" sqref="O17:P65503 O9:P9 O14:P14 G14:M14 G17:M65503 G9:M9 Q9:U65503 W9:AC6550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4" sqref="G1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57</v>
      </c>
      <c r="E4" s="28" t="s">
        <v>58</v>
      </c>
      <c r="G4" s="28" t="s">
        <v>59</v>
      </c>
      <c r="I4" s="28" t="s">
        <v>66</v>
      </c>
      <c r="K4" s="28" t="s">
        <v>67</v>
      </c>
      <c r="M4" s="28"/>
      <c r="O4" s="28" t="s">
        <v>99</v>
      </c>
      <c r="Q4" s="28" t="s">
        <v>110</v>
      </c>
    </row>
    <row r="5" spans="1:17" x14ac:dyDescent="0.2">
      <c r="A5" t="s">
        <v>108</v>
      </c>
      <c r="C5" s="27" t="s">
        <v>52</v>
      </c>
      <c r="E5" s="27" t="s">
        <v>53</v>
      </c>
      <c r="G5" s="27" t="s">
        <v>60</v>
      </c>
      <c r="I5" s="27" t="s">
        <v>96</v>
      </c>
      <c r="K5" s="27" t="s">
        <v>68</v>
      </c>
      <c r="M5" t="s">
        <v>87</v>
      </c>
      <c r="O5" s="27" t="s">
        <v>100</v>
      </c>
      <c r="Q5" t="s">
        <v>113</v>
      </c>
    </row>
    <row r="6" spans="1:17" x14ac:dyDescent="0.2">
      <c r="A6" t="s">
        <v>109</v>
      </c>
      <c r="C6" s="27" t="s">
        <v>55</v>
      </c>
      <c r="E6" s="27" t="s">
        <v>56</v>
      </c>
      <c r="G6" s="27" t="s">
        <v>61</v>
      </c>
      <c r="I6" s="27" t="s">
        <v>97</v>
      </c>
      <c r="K6" s="27" t="s">
        <v>69</v>
      </c>
      <c r="M6" t="s">
        <v>95</v>
      </c>
      <c r="O6" s="27" t="s">
        <v>101</v>
      </c>
      <c r="Q6" t="s">
        <v>114</v>
      </c>
    </row>
    <row r="7" spans="1:17" x14ac:dyDescent="0.2">
      <c r="C7" s="27" t="s">
        <v>54</v>
      </c>
      <c r="G7" s="27" t="s">
        <v>137</v>
      </c>
      <c r="K7" s="30" t="s">
        <v>70</v>
      </c>
      <c r="O7" s="30" t="s">
        <v>102</v>
      </c>
      <c r="Q7" t="s">
        <v>115</v>
      </c>
    </row>
    <row r="8" spans="1:17" x14ac:dyDescent="0.2">
      <c r="G8" s="30" t="s">
        <v>147</v>
      </c>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8"/>
  <sheetViews>
    <sheetView showGridLines="0" zoomScale="90" zoomScaleNormal="90" workbookViewId="0">
      <selection activeCell="E27" sqref="E2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2"/>
      <c r="C2" s="143"/>
      <c r="D2" s="144" t="s">
        <v>124</v>
      </c>
      <c r="E2" s="145"/>
      <c r="F2" s="145"/>
      <c r="G2" s="145"/>
      <c r="H2" s="145"/>
      <c r="I2" s="145"/>
      <c r="J2" s="146"/>
      <c r="K2" s="132" t="s">
        <v>125</v>
      </c>
      <c r="L2" s="163"/>
      <c r="M2" s="132" t="str">
        <f>Proyecto!K2</f>
        <v>Codigo: GC-F-015</v>
      </c>
      <c r="N2" s="156"/>
      <c r="O2" s="156"/>
      <c r="P2" s="133"/>
      <c r="R2" s="11"/>
      <c r="S2" s="11"/>
      <c r="T2" s="11"/>
      <c r="U2" s="15"/>
      <c r="AE2" s="16"/>
    </row>
    <row r="3" spans="2:31" s="12" customFormat="1" ht="23.25" customHeight="1" x14ac:dyDescent="0.2">
      <c r="B3" s="138"/>
      <c r="C3" s="139"/>
      <c r="D3" s="147" t="s">
        <v>126</v>
      </c>
      <c r="E3" s="148"/>
      <c r="F3" s="148"/>
      <c r="G3" s="148"/>
      <c r="H3" s="148"/>
      <c r="I3" s="148"/>
      <c r="J3" s="149"/>
      <c r="K3" s="134" t="s">
        <v>131</v>
      </c>
      <c r="L3" s="164"/>
      <c r="M3" s="157" t="str">
        <f>Proyecto!K3</f>
        <v>Fecha: 17 de septiembre de 2014</v>
      </c>
      <c r="N3" s="158"/>
      <c r="O3" s="158"/>
      <c r="P3" s="159"/>
      <c r="R3" s="11"/>
      <c r="S3" s="11"/>
      <c r="T3" s="11"/>
      <c r="U3" s="15"/>
      <c r="AE3" s="16"/>
    </row>
    <row r="4" spans="2:31" s="12" customFormat="1" ht="24" customHeight="1" x14ac:dyDescent="0.2">
      <c r="B4" s="138"/>
      <c r="C4" s="139"/>
      <c r="D4" s="147" t="s">
        <v>127</v>
      </c>
      <c r="E4" s="148"/>
      <c r="F4" s="148"/>
      <c r="G4" s="148"/>
      <c r="H4" s="148"/>
      <c r="I4" s="148"/>
      <c r="J4" s="149"/>
      <c r="K4" s="134" t="s">
        <v>128</v>
      </c>
      <c r="L4" s="164"/>
      <c r="M4" s="134" t="str">
        <f>Proyecto!K4</f>
        <v>Version 001</v>
      </c>
      <c r="N4" s="130"/>
      <c r="O4" s="130"/>
      <c r="P4" s="135"/>
      <c r="R4" s="11"/>
      <c r="U4" s="15"/>
      <c r="AE4" s="16"/>
    </row>
    <row r="5" spans="2:31" s="12" customFormat="1" ht="22.5" customHeight="1" thickBot="1" x14ac:dyDescent="0.25">
      <c r="B5" s="140"/>
      <c r="C5" s="141"/>
      <c r="D5" s="150" t="s">
        <v>129</v>
      </c>
      <c r="E5" s="151"/>
      <c r="F5" s="151"/>
      <c r="G5" s="151"/>
      <c r="H5" s="151"/>
      <c r="I5" s="151"/>
      <c r="J5" s="152"/>
      <c r="K5" s="136" t="s">
        <v>130</v>
      </c>
      <c r="L5" s="165"/>
      <c r="M5" s="160" t="s">
        <v>130</v>
      </c>
      <c r="N5" s="161"/>
      <c r="O5" s="161"/>
      <c r="P5" s="16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9" t="s">
        <v>0</v>
      </c>
      <c r="C7" s="129"/>
      <c r="D7" s="131" t="str">
        <f>Proyecto!$E$7</f>
        <v xml:space="preserve">
Automatizar  flujo de procesos régimen cambiario
</v>
      </c>
      <c r="E7" s="131"/>
      <c r="F7" s="131"/>
      <c r="G7" s="131"/>
      <c r="H7" s="131"/>
      <c r="I7" s="131"/>
      <c r="J7" s="131"/>
      <c r="K7" s="131"/>
      <c r="L7" s="131"/>
      <c r="M7" s="131"/>
      <c r="N7" s="131"/>
      <c r="O7" s="131"/>
      <c r="P7" s="131"/>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9" t="s">
        <v>25</v>
      </c>
      <c r="C9" s="170"/>
      <c r="D9" s="166" t="s">
        <v>134</v>
      </c>
      <c r="E9" s="167"/>
      <c r="F9" s="167"/>
      <c r="G9" s="167"/>
      <c r="H9" s="167"/>
      <c r="I9" s="167"/>
      <c r="J9" s="167"/>
      <c r="K9" s="167"/>
      <c r="L9" s="167"/>
      <c r="M9" s="167"/>
      <c r="N9" s="167"/>
      <c r="O9" s="167"/>
      <c r="P9" s="168"/>
      <c r="AE9" s="1"/>
    </row>
    <row r="10" spans="2:31" customFormat="1" ht="7.5" customHeight="1" x14ac:dyDescent="0.2"/>
    <row r="11" spans="2:31" ht="39.75" customHeight="1" x14ac:dyDescent="0.2">
      <c r="B11" s="169" t="s">
        <v>26</v>
      </c>
      <c r="C11" s="170"/>
      <c r="D11" s="153" t="s">
        <v>153</v>
      </c>
      <c r="E11" s="153"/>
      <c r="F11" s="153"/>
      <c r="G11" s="153"/>
      <c r="H11" s="153"/>
      <c r="I11" s="153"/>
      <c r="J11" s="153"/>
      <c r="K11" s="153"/>
      <c r="L11" s="153"/>
      <c r="M11" s="153"/>
      <c r="N11" s="153"/>
      <c r="O11" s="153"/>
      <c r="P11" s="153"/>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4" t="s">
        <v>106</v>
      </c>
      <c r="C13" s="154"/>
      <c r="D13" s="50" t="s">
        <v>1</v>
      </c>
      <c r="E13" s="153" t="s">
        <v>160</v>
      </c>
      <c r="F13" s="153"/>
      <c r="G13" s="153"/>
      <c r="H13" s="153"/>
      <c r="I13" s="153"/>
      <c r="J13" s="153"/>
      <c r="K13" s="153"/>
      <c r="L13" s="153"/>
      <c r="M13" s="153"/>
      <c r="N13" s="153"/>
      <c r="O13" s="153"/>
      <c r="P13" s="153"/>
      <c r="AE13" s="1"/>
    </row>
    <row r="14" spans="2:31" s="53" customFormat="1" ht="21" customHeight="1" x14ac:dyDescent="0.2">
      <c r="B14" s="155"/>
      <c r="C14" s="155"/>
      <c r="D14" s="51" t="s">
        <v>109</v>
      </c>
      <c r="E14" s="153"/>
      <c r="F14" s="153"/>
      <c r="G14" s="153"/>
      <c r="H14" s="153"/>
      <c r="I14" s="153"/>
      <c r="J14" s="153"/>
      <c r="K14" s="153"/>
      <c r="L14" s="153"/>
      <c r="M14" s="153"/>
      <c r="N14" s="153"/>
      <c r="O14" s="153"/>
      <c r="P14" s="153"/>
      <c r="R14" s="11"/>
      <c r="U14" s="11"/>
    </row>
    <row r="15" spans="2:31" s="53" customFormat="1" ht="5.25" customHeight="1" x14ac:dyDescent="0.2">
      <c r="B15" s="10"/>
      <c r="C15" s="10"/>
      <c r="D15" s="52"/>
      <c r="E15" s="52"/>
      <c r="F15" s="52"/>
      <c r="G15" s="52"/>
      <c r="H15" s="52"/>
      <c r="I15" s="52"/>
      <c r="J15" s="52"/>
      <c r="K15" s="52"/>
      <c r="L15" s="52"/>
      <c r="M15" s="52"/>
      <c r="N15" s="52"/>
      <c r="O15" s="52"/>
      <c r="P15" s="52"/>
      <c r="R15" s="11"/>
      <c r="U15" s="11"/>
    </row>
    <row r="16" spans="2:31" ht="22.5" customHeight="1" x14ac:dyDescent="0.2">
      <c r="B16" s="154" t="s">
        <v>106</v>
      </c>
      <c r="C16" s="154"/>
      <c r="D16" s="54" t="s">
        <v>1</v>
      </c>
      <c r="E16" s="153" t="s">
        <v>164</v>
      </c>
      <c r="F16" s="153"/>
      <c r="G16" s="153"/>
      <c r="H16" s="153"/>
      <c r="I16" s="153"/>
      <c r="J16" s="153"/>
      <c r="K16" s="153"/>
      <c r="L16" s="153"/>
      <c r="M16" s="153"/>
      <c r="N16" s="153"/>
      <c r="O16" s="153"/>
      <c r="P16" s="153"/>
      <c r="AE16" s="1"/>
    </row>
    <row r="17" spans="2:21" s="57" customFormat="1" ht="21" customHeight="1" x14ac:dyDescent="0.2">
      <c r="B17" s="155"/>
      <c r="C17" s="155"/>
      <c r="D17" s="55" t="s">
        <v>109</v>
      </c>
      <c r="E17" s="153"/>
      <c r="F17" s="153"/>
      <c r="G17" s="153"/>
      <c r="H17" s="153"/>
      <c r="I17" s="153"/>
      <c r="J17" s="153"/>
      <c r="K17" s="153"/>
      <c r="L17" s="153"/>
      <c r="M17" s="153"/>
      <c r="N17" s="153"/>
      <c r="O17" s="153"/>
      <c r="P17" s="153"/>
      <c r="R17" s="11"/>
      <c r="U17" s="11"/>
    </row>
    <row r="18" spans="2:21" s="57" customFormat="1" ht="5.25" customHeight="1" x14ac:dyDescent="0.2">
      <c r="B18" s="10"/>
      <c r="C18" s="10"/>
      <c r="D18" s="56"/>
      <c r="E18" s="56"/>
      <c r="F18" s="56"/>
      <c r="G18" s="56"/>
      <c r="H18" s="56"/>
      <c r="I18" s="56"/>
      <c r="J18" s="56"/>
      <c r="K18" s="56"/>
      <c r="L18" s="56"/>
      <c r="M18" s="56"/>
      <c r="N18" s="56"/>
      <c r="O18" s="56"/>
      <c r="P18" s="56"/>
      <c r="R18" s="11"/>
      <c r="U18" s="11"/>
    </row>
  </sheetData>
  <mergeCells count="26">
    <mergeCell ref="D11:P11"/>
    <mergeCell ref="D9:P9"/>
    <mergeCell ref="B7:C7"/>
    <mergeCell ref="B11:C11"/>
    <mergeCell ref="B9:C9"/>
    <mergeCell ref="D4:J4"/>
    <mergeCell ref="K4:L4"/>
    <mergeCell ref="B5:C5"/>
    <mergeCell ref="D5:J5"/>
    <mergeCell ref="K5:L5"/>
    <mergeCell ref="E13:P14"/>
    <mergeCell ref="B16:C17"/>
    <mergeCell ref="E16:P17"/>
    <mergeCell ref="B13:C14"/>
    <mergeCell ref="B2:C2"/>
    <mergeCell ref="B3:C3"/>
    <mergeCell ref="B4:C4"/>
    <mergeCell ref="M2:P2"/>
    <mergeCell ref="M3:P3"/>
    <mergeCell ref="M4:P4"/>
    <mergeCell ref="M5:P5"/>
    <mergeCell ref="D7:P7"/>
    <mergeCell ref="D2:J2"/>
    <mergeCell ref="K2:L2"/>
    <mergeCell ref="D3:J3"/>
    <mergeCell ref="K3:L3"/>
  </mergeCells>
  <dataValidations count="1">
    <dataValidation type="whole" allowBlank="1" showInputMessage="1" showErrorMessage="1" sqref="O19:U65477 W19:AC65477 G19:M6547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90" zoomScaleNormal="90" workbookViewId="0">
      <selection activeCell="F19" sqref="F19"/>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2"/>
      <c r="C2" s="143"/>
      <c r="D2" s="171" t="s">
        <v>124</v>
      </c>
      <c r="E2" s="172"/>
      <c r="F2" s="172"/>
      <c r="G2" s="172"/>
      <c r="H2" s="173"/>
      <c r="I2" s="70" t="str">
        <f>Proyecto!K2</f>
        <v>Codigo: GC-F-015</v>
      </c>
      <c r="J2" s="25"/>
      <c r="K2" s="25"/>
      <c r="L2" s="25"/>
      <c r="M2" s="69"/>
      <c r="N2" s="69"/>
      <c r="T2" s="16"/>
    </row>
    <row r="3" spans="2:24" s="21" customFormat="1" ht="23.25" customHeight="1" thickBot="1" x14ac:dyDescent="0.25">
      <c r="B3" s="138"/>
      <c r="C3" s="139"/>
      <c r="D3" s="171" t="s">
        <v>126</v>
      </c>
      <c r="E3" s="172"/>
      <c r="F3" s="172"/>
      <c r="G3" s="172"/>
      <c r="H3" s="173"/>
      <c r="I3" s="71" t="str">
        <f>Proyecto!K3</f>
        <v>Fecha: 17 de septiembre de 2014</v>
      </c>
      <c r="J3" s="25"/>
      <c r="K3" s="25"/>
      <c r="L3" s="25"/>
      <c r="M3" s="69"/>
      <c r="N3" s="69"/>
      <c r="T3" s="16"/>
    </row>
    <row r="4" spans="2:24" s="21" customFormat="1" ht="24" customHeight="1" thickBot="1" x14ac:dyDescent="0.25">
      <c r="B4" s="138"/>
      <c r="C4" s="139"/>
      <c r="D4" s="171" t="s">
        <v>127</v>
      </c>
      <c r="E4" s="172"/>
      <c r="F4" s="172"/>
      <c r="G4" s="172"/>
      <c r="H4" s="173"/>
      <c r="I4" s="71" t="str">
        <f>Proyecto!K4</f>
        <v>Version 001</v>
      </c>
      <c r="J4" s="25"/>
      <c r="K4" s="25"/>
      <c r="L4" s="25"/>
      <c r="M4" s="69"/>
      <c r="N4" s="69"/>
      <c r="T4" s="16"/>
    </row>
    <row r="5" spans="2:24" s="21" customFormat="1" ht="22.5" customHeight="1" thickBot="1" x14ac:dyDescent="0.25">
      <c r="B5" s="140"/>
      <c r="C5" s="141"/>
      <c r="D5" s="174" t="s">
        <v>129</v>
      </c>
      <c r="E5" s="175"/>
      <c r="F5" s="175"/>
      <c r="G5" s="175"/>
      <c r="H5" s="176"/>
      <c r="I5" s="72" t="s">
        <v>130</v>
      </c>
      <c r="J5" s="25"/>
      <c r="K5" s="25"/>
      <c r="L5" s="25"/>
      <c r="M5" s="69"/>
      <c r="N5" s="69"/>
      <c r="T5" s="16"/>
    </row>
    <row r="6" spans="2:24" ht="5.25" customHeight="1" x14ac:dyDescent="0.2">
      <c r="B6" s="20"/>
      <c r="C6" s="20"/>
      <c r="D6" s="20"/>
      <c r="E6" s="20"/>
      <c r="F6" s="20"/>
      <c r="G6" s="49"/>
      <c r="H6" s="20"/>
      <c r="I6" s="20"/>
    </row>
    <row r="7" spans="2:24" ht="29.25" customHeight="1" x14ac:dyDescent="0.2">
      <c r="B7" s="129" t="s">
        <v>0</v>
      </c>
      <c r="C7" s="129"/>
      <c r="D7" s="131" t="str">
        <f>Proyecto!$E$7</f>
        <v xml:space="preserve">
Automatizar  flujo de procesos régimen cambiario
</v>
      </c>
      <c r="E7" s="131"/>
      <c r="F7" s="131"/>
      <c r="G7" s="131"/>
      <c r="H7" s="131"/>
      <c r="I7" s="131"/>
      <c r="X7" s="1"/>
    </row>
    <row r="8" spans="2:24" s="21" customFormat="1" ht="10.5" customHeight="1" x14ac:dyDescent="0.2">
      <c r="B8" s="10"/>
      <c r="C8" s="10"/>
      <c r="D8" s="6"/>
      <c r="E8" s="6"/>
      <c r="F8" s="6"/>
      <c r="G8" s="6"/>
      <c r="H8" s="6"/>
      <c r="I8" s="6"/>
      <c r="N8" s="25"/>
    </row>
    <row r="9" spans="2:24" ht="18.75" customHeight="1" x14ac:dyDescent="0.2">
      <c r="B9" s="179" t="s">
        <v>112</v>
      </c>
      <c r="C9" s="179"/>
      <c r="D9" s="179"/>
      <c r="E9" s="179"/>
      <c r="F9" s="179"/>
      <c r="G9" s="179"/>
      <c r="H9" s="179"/>
      <c r="I9" s="179"/>
      <c r="X9" s="1"/>
    </row>
    <row r="10" spans="2:24" ht="28.5" customHeight="1" x14ac:dyDescent="0.2">
      <c r="B10" s="177" t="s">
        <v>27</v>
      </c>
      <c r="C10" s="177"/>
      <c r="D10" s="178" t="s">
        <v>159</v>
      </c>
      <c r="E10" s="178"/>
      <c r="F10" s="178"/>
      <c r="G10" s="178"/>
      <c r="H10" s="178"/>
      <c r="I10" s="178"/>
      <c r="X10" s="1"/>
    </row>
    <row r="11" spans="2:24" ht="22.5" customHeight="1" x14ac:dyDescent="0.2">
      <c r="B11" s="177" t="s">
        <v>1</v>
      </c>
      <c r="C11" s="177"/>
      <c r="D11" s="177" t="s">
        <v>2</v>
      </c>
      <c r="E11" s="177"/>
      <c r="F11" s="34" t="s">
        <v>3</v>
      </c>
      <c r="G11" s="50" t="s">
        <v>110</v>
      </c>
      <c r="H11" s="50" t="s">
        <v>4</v>
      </c>
      <c r="I11" s="50" t="s">
        <v>111</v>
      </c>
      <c r="X11" s="1"/>
    </row>
    <row r="12" spans="2:24" ht="66" customHeight="1" x14ac:dyDescent="0.2">
      <c r="B12" s="178" t="s">
        <v>55</v>
      </c>
      <c r="C12" s="178"/>
      <c r="D12" s="178" t="s">
        <v>184</v>
      </c>
      <c r="E12" s="178"/>
      <c r="F12" s="126">
        <v>1</v>
      </c>
      <c r="G12" s="116" t="s">
        <v>120</v>
      </c>
      <c r="H12" s="116" t="s">
        <v>53</v>
      </c>
      <c r="I12" s="116" t="s">
        <v>185</v>
      </c>
      <c r="X12" s="1"/>
    </row>
    <row r="13" spans="2:24" ht="24.75" customHeight="1" x14ac:dyDescent="0.2">
      <c r="B13" s="177" t="s">
        <v>5</v>
      </c>
      <c r="C13" s="177"/>
      <c r="D13" s="178" t="s">
        <v>186</v>
      </c>
      <c r="E13" s="178"/>
      <c r="F13" s="178"/>
      <c r="G13" s="178"/>
      <c r="H13" s="178"/>
      <c r="I13" s="178"/>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G12</xm:sqref>
        </x14:dataValidation>
        <x14:dataValidation type="list" allowBlank="1" showInputMessage="1" showErrorMessage="1">
          <x14:formula1>
            <xm:f>'[1]No tocar'!#REF!</xm:f>
          </x14:formula1>
          <xm:sqref>B12:C12</xm:sqref>
        </x14:dataValidation>
        <x14:dataValidation type="list" allowBlank="1" showInputMessage="1" showErrorMessage="1">
          <x14:formula1>
            <xm:f>'[1]No tocar'!#REF!</xm:f>
          </x14:formula1>
          <xm:sqref>H12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8" zoomScale="90" zoomScaleNormal="90" workbookViewId="0">
      <selection activeCell="F14" sqref="F14:G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174" t="s">
        <v>124</v>
      </c>
      <c r="D2" s="175"/>
      <c r="E2" s="175"/>
      <c r="F2" s="176"/>
      <c r="G2" s="70" t="str">
        <f>Proyecto!K2</f>
        <v>Codigo: GC-F-015</v>
      </c>
      <c r="H2" s="11"/>
      <c r="I2" s="11"/>
      <c r="J2" s="15"/>
      <c r="T2" s="16"/>
    </row>
    <row r="3" spans="2:22" s="12" customFormat="1" ht="23.25" customHeight="1" thickBot="1" x14ac:dyDescent="0.25">
      <c r="B3" s="74"/>
      <c r="C3" s="174" t="s">
        <v>126</v>
      </c>
      <c r="D3" s="175"/>
      <c r="E3" s="175"/>
      <c r="F3" s="176"/>
      <c r="G3" s="71" t="str">
        <f>Proyecto!K3</f>
        <v>Fecha: 17 de septiembre de 2014</v>
      </c>
      <c r="H3" s="11"/>
      <c r="I3" s="11"/>
      <c r="J3" s="15"/>
      <c r="T3" s="16"/>
    </row>
    <row r="4" spans="2:22" s="12" customFormat="1" ht="24" customHeight="1" thickBot="1" x14ac:dyDescent="0.25">
      <c r="B4" s="74"/>
      <c r="C4" s="174" t="s">
        <v>127</v>
      </c>
      <c r="D4" s="175"/>
      <c r="E4" s="175"/>
      <c r="F4" s="176"/>
      <c r="G4" s="71" t="str">
        <f>Proyecto!K4</f>
        <v>Version 001</v>
      </c>
      <c r="J4" s="15"/>
      <c r="T4" s="16"/>
    </row>
    <row r="5" spans="2:22" s="12" customFormat="1" ht="22.5" customHeight="1" thickBot="1" x14ac:dyDescent="0.25">
      <c r="B5" s="75"/>
      <c r="C5" s="174" t="s">
        <v>129</v>
      </c>
      <c r="D5" s="175"/>
      <c r="E5" s="175"/>
      <c r="F5" s="176"/>
      <c r="G5" s="72" t="s">
        <v>130</v>
      </c>
      <c r="J5" s="11"/>
      <c r="T5" s="16"/>
    </row>
    <row r="6" spans="2:22" ht="5.25" customHeight="1" x14ac:dyDescent="0.2">
      <c r="B6" s="5"/>
      <c r="C6" s="20"/>
      <c r="D6" s="5"/>
      <c r="E6" s="49"/>
      <c r="F6" s="5"/>
      <c r="G6" s="5"/>
    </row>
    <row r="7" spans="2:22" ht="29.25" customHeight="1" x14ac:dyDescent="0.2">
      <c r="B7" s="40" t="s">
        <v>0</v>
      </c>
      <c r="C7" s="131" t="str">
        <f>Proyecto!$E$7</f>
        <v xml:space="preserve">
Automatizar  flujo de procesos régimen cambiario
</v>
      </c>
      <c r="D7" s="131"/>
      <c r="E7" s="131"/>
      <c r="F7" s="131"/>
      <c r="G7" s="131"/>
      <c r="V7" s="1"/>
    </row>
    <row r="9" spans="2:22" ht="18" customHeight="1" x14ac:dyDescent="0.2">
      <c r="B9" s="179" t="s">
        <v>43</v>
      </c>
      <c r="C9" s="179"/>
      <c r="D9" s="179"/>
      <c r="E9" s="179"/>
      <c r="F9" s="179"/>
      <c r="G9" s="179"/>
    </row>
    <row r="10" spans="2:22" customFormat="1" ht="15" customHeight="1" x14ac:dyDescent="0.2">
      <c r="E10" s="113"/>
    </row>
    <row r="11" spans="2:22" ht="20.25" customHeight="1" x14ac:dyDescent="0.2">
      <c r="B11" s="34" t="s">
        <v>75</v>
      </c>
      <c r="C11" s="34" t="s">
        <v>6</v>
      </c>
      <c r="D11" s="34" t="s">
        <v>14</v>
      </c>
      <c r="E11" s="111" t="s">
        <v>42</v>
      </c>
      <c r="F11" s="179" t="s">
        <v>15</v>
      </c>
      <c r="G11" s="179"/>
    </row>
    <row r="12" spans="2:22" ht="84" x14ac:dyDescent="0.2">
      <c r="B12" s="33" t="s">
        <v>60</v>
      </c>
      <c r="C12" s="33" t="s">
        <v>161</v>
      </c>
      <c r="D12" s="32" t="s">
        <v>63</v>
      </c>
      <c r="E12" s="112" t="s">
        <v>96</v>
      </c>
      <c r="F12" s="180" t="s">
        <v>203</v>
      </c>
      <c r="G12" s="180"/>
    </row>
    <row r="13" spans="2:22" ht="144" x14ac:dyDescent="0.2">
      <c r="B13" s="97" t="s">
        <v>61</v>
      </c>
      <c r="C13" s="33" t="s">
        <v>202</v>
      </c>
      <c r="D13" s="32" t="s">
        <v>64</v>
      </c>
      <c r="E13" s="112" t="s">
        <v>96</v>
      </c>
      <c r="F13" s="180" t="s">
        <v>204</v>
      </c>
      <c r="G13" s="180"/>
    </row>
    <row r="14" spans="2:22" ht="84" x14ac:dyDescent="0.2">
      <c r="B14" s="97" t="s">
        <v>62</v>
      </c>
      <c r="C14" s="112" t="s">
        <v>202</v>
      </c>
      <c r="D14" s="32" t="s">
        <v>65</v>
      </c>
      <c r="E14" s="112" t="s">
        <v>96</v>
      </c>
      <c r="F14" s="180" t="s">
        <v>205</v>
      </c>
      <c r="G14" s="180"/>
    </row>
    <row r="15" spans="2:22" ht="108" x14ac:dyDescent="0.2">
      <c r="B15" s="97" t="s">
        <v>147</v>
      </c>
      <c r="C15" s="112" t="s">
        <v>194</v>
      </c>
      <c r="D15" s="101" t="s">
        <v>148</v>
      </c>
      <c r="E15" s="112" t="s">
        <v>96</v>
      </c>
      <c r="F15" s="180" t="s">
        <v>205</v>
      </c>
      <c r="G15" s="180"/>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6:L6548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E12:E15</xm:sqref>
        </x14:dataValidation>
        <x14:dataValidation type="list" allowBlank="1" showInputMessage="1" showErrorMessage="1">
          <x14:formula1>
            <xm:f>'No tocar'!$G$5:$G$8</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7"/>
  <sheetViews>
    <sheetView topLeftCell="A6" zoomScale="90" zoomScaleNormal="90" workbookViewId="0">
      <selection activeCell="F24" sqref="F24:F25"/>
    </sheetView>
  </sheetViews>
  <sheetFormatPr baseColWidth="10" defaultRowHeight="12.75" x14ac:dyDescent="0.2"/>
  <cols>
    <col min="1" max="1" width="5" style="76" customWidth="1"/>
    <col min="2" max="2" width="30.28515625" style="76" customWidth="1"/>
    <col min="3" max="3" width="25" style="76" customWidth="1"/>
    <col min="4" max="4" width="11.42578125" style="76"/>
    <col min="5" max="5" width="33" style="76" customWidth="1"/>
    <col min="6" max="6" width="39.5703125" style="76" bestFit="1" customWidth="1"/>
    <col min="7" max="7" width="25.5703125" style="76" customWidth="1"/>
    <col min="8" max="8" width="15" style="76" customWidth="1"/>
    <col min="9" max="16384" width="11.42578125" style="76"/>
  </cols>
  <sheetData>
    <row r="1" spans="2:8" ht="13.5" thickBot="1" x14ac:dyDescent="0.25"/>
    <row r="2" spans="2:8" ht="18" customHeight="1" thickBot="1" x14ac:dyDescent="0.25">
      <c r="B2" s="79"/>
      <c r="C2" s="194" t="s">
        <v>124</v>
      </c>
      <c r="D2" s="195"/>
      <c r="E2" s="195"/>
      <c r="F2" s="195"/>
      <c r="G2" s="188" t="str">
        <f>Proyecto!K2</f>
        <v>Codigo: GC-F-015</v>
      </c>
      <c r="H2" s="189"/>
    </row>
    <row r="3" spans="2:8" ht="19.5" customHeight="1" thickBot="1" x14ac:dyDescent="0.25">
      <c r="B3" s="81"/>
      <c r="C3" s="194" t="s">
        <v>126</v>
      </c>
      <c r="D3" s="195"/>
      <c r="E3" s="195"/>
      <c r="F3" s="195"/>
      <c r="G3" s="190" t="str">
        <f>Proyecto!K3</f>
        <v>Fecha: 17 de septiembre de 2014</v>
      </c>
      <c r="H3" s="191"/>
    </row>
    <row r="4" spans="2:8" ht="19.5" customHeight="1" thickBot="1" x14ac:dyDescent="0.25">
      <c r="B4" s="81"/>
      <c r="C4" s="194" t="s">
        <v>127</v>
      </c>
      <c r="D4" s="195"/>
      <c r="E4" s="195"/>
      <c r="F4" s="195"/>
      <c r="G4" s="192" t="str">
        <f>Proyecto!K4</f>
        <v>Version 001</v>
      </c>
      <c r="H4" s="193"/>
    </row>
    <row r="5" spans="2:8" ht="21.75" customHeight="1" thickBot="1" x14ac:dyDescent="0.25">
      <c r="B5" s="83"/>
      <c r="C5" s="194" t="s">
        <v>129</v>
      </c>
      <c r="D5" s="195"/>
      <c r="E5" s="195"/>
      <c r="F5" s="195"/>
      <c r="G5" s="190" t="s">
        <v>130</v>
      </c>
      <c r="H5" s="191"/>
    </row>
    <row r="6" spans="2:8" ht="21" customHeight="1" x14ac:dyDescent="0.2"/>
    <row r="7" spans="2:8" ht="22.5" customHeight="1" x14ac:dyDescent="0.2">
      <c r="B7" s="181" t="s">
        <v>77</v>
      </c>
      <c r="C7" s="182"/>
      <c r="D7" s="182"/>
      <c r="E7" s="182"/>
      <c r="F7" s="182"/>
      <c r="G7" s="182"/>
      <c r="H7" s="182"/>
    </row>
    <row r="8" spans="2:8" ht="45" customHeight="1" x14ac:dyDescent="0.2">
      <c r="B8" s="183" t="s">
        <v>146</v>
      </c>
      <c r="C8" s="184"/>
      <c r="D8" s="184"/>
      <c r="E8" s="184"/>
      <c r="F8" s="184"/>
      <c r="G8" s="184"/>
      <c r="H8" s="185"/>
    </row>
    <row r="9" spans="2:8" x14ac:dyDescent="0.2">
      <c r="B9" s="77"/>
    </row>
    <row r="11" spans="2:8" ht="22.5" customHeight="1" x14ac:dyDescent="0.2">
      <c r="B11" s="186" t="s">
        <v>74</v>
      </c>
      <c r="C11" s="187"/>
      <c r="E11" s="181" t="s">
        <v>76</v>
      </c>
      <c r="F11" s="182"/>
      <c r="G11" s="182"/>
      <c r="H11" s="182"/>
    </row>
    <row r="13" spans="2:8" ht="20.25" customHeight="1" x14ac:dyDescent="0.2">
      <c r="B13" s="41" t="s">
        <v>6</v>
      </c>
      <c r="C13" s="41" t="s">
        <v>75</v>
      </c>
      <c r="D13" s="78"/>
      <c r="E13" s="41" t="s">
        <v>6</v>
      </c>
      <c r="F13" s="41" t="s">
        <v>75</v>
      </c>
      <c r="G13" s="41" t="s">
        <v>73</v>
      </c>
      <c r="H13" s="41" t="s">
        <v>91</v>
      </c>
    </row>
    <row r="14" spans="2:8" ht="21.95" customHeight="1" x14ac:dyDescent="0.2">
      <c r="B14" s="98" t="s">
        <v>166</v>
      </c>
      <c r="C14" s="96" t="s">
        <v>60</v>
      </c>
      <c r="E14" s="102" t="s">
        <v>187</v>
      </c>
      <c r="F14" s="102" t="s">
        <v>142</v>
      </c>
      <c r="G14" s="127" t="s">
        <v>188</v>
      </c>
      <c r="H14" s="102" t="s">
        <v>189</v>
      </c>
    </row>
    <row r="15" spans="2:8" ht="29.25" customHeight="1" x14ac:dyDescent="0.2">
      <c r="B15" s="98" t="s">
        <v>165</v>
      </c>
      <c r="C15" s="96" t="s">
        <v>136</v>
      </c>
      <c r="E15" s="102" t="s">
        <v>190</v>
      </c>
      <c r="F15" s="102" t="s">
        <v>143</v>
      </c>
      <c r="G15" s="127" t="s">
        <v>191</v>
      </c>
      <c r="H15" s="102" t="s">
        <v>189</v>
      </c>
    </row>
    <row r="16" spans="2:8" ht="21.95" customHeight="1" x14ac:dyDescent="0.2">
      <c r="B16" s="98" t="s">
        <v>165</v>
      </c>
      <c r="C16" s="99" t="s">
        <v>137</v>
      </c>
      <c r="E16" s="102" t="s">
        <v>192</v>
      </c>
      <c r="F16" s="102" t="s">
        <v>144</v>
      </c>
      <c r="G16" s="127" t="s">
        <v>193</v>
      </c>
      <c r="H16" s="102" t="s">
        <v>189</v>
      </c>
    </row>
    <row r="17" spans="2:8" ht="21.95" customHeight="1" x14ac:dyDescent="0.2">
      <c r="B17" s="98" t="s">
        <v>194</v>
      </c>
      <c r="C17" s="106" t="s">
        <v>157</v>
      </c>
      <c r="E17" s="128"/>
      <c r="F17" s="128"/>
      <c r="G17" s="128"/>
      <c r="H17" s="128"/>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5" r:id="rId1"/>
    <hyperlink ref="G14" r:id="rId2"/>
    <hyperlink ref="G16" r:id="rId3"/>
  </hyperlinks>
  <pageMargins left="0.7" right="0.7" top="0.75" bottom="0.75" header="0.3" footer="0.3"/>
  <pageSetup paperSize="119" orientation="portrait"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21" sqref="C21"/>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9"/>
      <c r="C2" s="194" t="s">
        <v>124</v>
      </c>
      <c r="D2" s="195"/>
      <c r="E2" s="195"/>
      <c r="F2" s="195"/>
      <c r="G2" s="188" t="str">
        <f>Proyecto!K2</f>
        <v>Codigo: GC-F-015</v>
      </c>
      <c r="H2" s="196"/>
      <c r="I2" s="196"/>
      <c r="J2" s="196"/>
      <c r="K2" s="196"/>
      <c r="L2" s="189"/>
      <c r="U2" s="16"/>
    </row>
    <row r="3" spans="1:21" s="18" customFormat="1" ht="23.25" customHeight="1" thickBot="1" x14ac:dyDescent="0.25">
      <c r="B3" s="81"/>
      <c r="C3" s="194" t="s">
        <v>126</v>
      </c>
      <c r="D3" s="195"/>
      <c r="E3" s="195"/>
      <c r="F3" s="195"/>
      <c r="G3" s="190" t="str">
        <f>Proyecto!K3</f>
        <v>Fecha: 17 de septiembre de 2014</v>
      </c>
      <c r="H3" s="197"/>
      <c r="I3" s="197"/>
      <c r="J3" s="197"/>
      <c r="K3" s="197"/>
      <c r="L3" s="191"/>
      <c r="U3" s="16"/>
    </row>
    <row r="4" spans="1:21" s="18" customFormat="1" ht="24" customHeight="1" thickBot="1" x14ac:dyDescent="0.25">
      <c r="B4" s="81"/>
      <c r="C4" s="194" t="s">
        <v>127</v>
      </c>
      <c r="D4" s="195"/>
      <c r="E4" s="195"/>
      <c r="F4" s="195"/>
      <c r="G4" s="192" t="str">
        <f>Proyecto!K4</f>
        <v>Version 001</v>
      </c>
      <c r="H4" s="198"/>
      <c r="I4" s="198"/>
      <c r="J4" s="198"/>
      <c r="K4" s="198"/>
      <c r="L4" s="193"/>
      <c r="U4" s="16"/>
    </row>
    <row r="5" spans="1:21" s="18" customFormat="1" ht="22.5" customHeight="1" thickBot="1" x14ac:dyDescent="0.25">
      <c r="B5" s="83"/>
      <c r="C5" s="194" t="s">
        <v>129</v>
      </c>
      <c r="D5" s="195"/>
      <c r="E5" s="195"/>
      <c r="F5" s="195"/>
      <c r="G5" s="190" t="s">
        <v>130</v>
      </c>
      <c r="H5" s="197"/>
      <c r="I5" s="197"/>
      <c r="J5" s="197"/>
      <c r="K5" s="197"/>
      <c r="L5" s="191"/>
      <c r="U5" s="16"/>
    </row>
    <row r="6" spans="1:21" ht="5.25" customHeight="1" x14ac:dyDescent="0.2">
      <c r="A6" s="7" t="str">
        <f>Proyecto!$E$7</f>
        <v xml:space="preserve">
Automatizar  flujo de procesos régimen cambiario
</v>
      </c>
      <c r="B6" s="17"/>
      <c r="C6" s="17"/>
      <c r="D6" s="17"/>
      <c r="E6" s="17"/>
      <c r="F6" s="17"/>
    </row>
    <row r="7" spans="1:21" ht="29.25" customHeight="1" x14ac:dyDescent="0.2">
      <c r="B7" s="40" t="s">
        <v>0</v>
      </c>
      <c r="C7" s="131" t="str">
        <f>Proyecto!$E$7</f>
        <v xml:space="preserve">
Automatizar  flujo de procesos régimen cambiario
</v>
      </c>
      <c r="D7" s="131"/>
      <c r="E7" s="131"/>
      <c r="F7" s="131"/>
      <c r="U7" s="1"/>
    </row>
    <row r="8" spans="1:21" x14ac:dyDescent="0.2">
      <c r="B8" s="18"/>
    </row>
    <row r="10" spans="1:21" ht="18" customHeight="1" x14ac:dyDescent="0.2">
      <c r="B10" s="40" t="s">
        <v>88</v>
      </c>
      <c r="C10" s="24" t="s">
        <v>95</v>
      </c>
    </row>
    <row r="11" spans="1:21" ht="6" customHeight="1" x14ac:dyDescent="0.2"/>
    <row r="12" spans="1:21" ht="18" customHeight="1" x14ac:dyDescent="0.2">
      <c r="B12" s="40" t="s">
        <v>47</v>
      </c>
      <c r="C12" s="257">
        <v>36915</v>
      </c>
    </row>
    <row r="13" spans="1:21" ht="6" customHeight="1" x14ac:dyDescent="0.2"/>
    <row r="14" spans="1:21" ht="18" customHeight="1" x14ac:dyDescent="0.2">
      <c r="B14" s="40" t="s">
        <v>48</v>
      </c>
      <c r="C14" s="24" t="s">
        <v>209</v>
      </c>
    </row>
    <row r="15" spans="1:21" ht="6" customHeight="1" x14ac:dyDescent="0.2"/>
    <row r="16" spans="1:21" ht="18" customHeight="1" x14ac:dyDescent="0.2">
      <c r="B16" s="40" t="s">
        <v>44</v>
      </c>
      <c r="C16" s="23">
        <v>214368000</v>
      </c>
    </row>
    <row r="17" spans="2:3" ht="6" customHeight="1" x14ac:dyDescent="0.2"/>
    <row r="18" spans="2:3" ht="18" customHeight="1" x14ac:dyDescent="0.2">
      <c r="B18" s="40" t="s">
        <v>45</v>
      </c>
      <c r="C18" s="23">
        <v>214368000</v>
      </c>
    </row>
    <row r="19" spans="2:3" ht="6" customHeight="1" x14ac:dyDescent="0.2"/>
    <row r="20" spans="2:3" ht="18" customHeight="1" x14ac:dyDescent="0.2">
      <c r="B20" s="40" t="s">
        <v>46</v>
      </c>
      <c r="C20" s="23">
        <v>214368000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5"/>
  <sheetViews>
    <sheetView showGridLines="0" topLeftCell="A7" zoomScale="90" zoomScaleNormal="90" workbookViewId="0">
      <selection activeCell="H34" sqref="H34"/>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1.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3"/>
      <c r="C2" s="214"/>
      <c r="D2" s="204" t="s">
        <v>124</v>
      </c>
      <c r="E2" s="205"/>
      <c r="F2" s="205"/>
      <c r="G2" s="206"/>
      <c r="H2" s="80" t="str">
        <f>Proyecto!K2</f>
        <v>Codigo: GC-F-015</v>
      </c>
      <c r="P2" s="16"/>
    </row>
    <row r="3" spans="2:16" s="12" customFormat="1" ht="23.25" customHeight="1" thickBot="1" x14ac:dyDescent="0.25">
      <c r="B3" s="215"/>
      <c r="C3" s="201"/>
      <c r="D3" s="207" t="s">
        <v>126</v>
      </c>
      <c r="E3" s="208"/>
      <c r="F3" s="208"/>
      <c r="G3" s="209"/>
      <c r="H3" s="84" t="str">
        <f>Proyecto!K3</f>
        <v>Fecha: 17 de septiembre de 2014</v>
      </c>
      <c r="P3" s="16"/>
    </row>
    <row r="4" spans="2:16" s="12" customFormat="1" ht="24" customHeight="1" thickBot="1" x14ac:dyDescent="0.25">
      <c r="B4" s="215"/>
      <c r="C4" s="201"/>
      <c r="D4" s="210" t="s">
        <v>127</v>
      </c>
      <c r="E4" s="211"/>
      <c r="F4" s="211"/>
      <c r="G4" s="212"/>
      <c r="H4" s="82" t="str">
        <f>Proyecto!K4</f>
        <v>Version 001</v>
      </c>
      <c r="P4" s="16"/>
    </row>
    <row r="5" spans="2:16" s="12" customFormat="1" ht="22.5" customHeight="1" thickBot="1" x14ac:dyDescent="0.25">
      <c r="B5" s="216"/>
      <c r="C5" s="217"/>
      <c r="D5" s="207" t="s">
        <v>129</v>
      </c>
      <c r="E5" s="208"/>
      <c r="F5" s="208"/>
      <c r="G5" s="209"/>
      <c r="H5" s="84" t="s">
        <v>130</v>
      </c>
      <c r="P5" s="16"/>
    </row>
    <row r="6" spans="2:16" ht="5.25" customHeight="1" x14ac:dyDescent="0.2">
      <c r="B6" s="5"/>
      <c r="C6" s="5"/>
      <c r="D6" s="5"/>
      <c r="E6" s="5"/>
      <c r="F6" s="20"/>
      <c r="G6" s="5"/>
      <c r="H6" s="5"/>
    </row>
    <row r="7" spans="2:16" ht="29.25" customHeight="1" x14ac:dyDescent="0.2">
      <c r="B7" s="129" t="s">
        <v>0</v>
      </c>
      <c r="C7" s="129"/>
      <c r="D7" s="131" t="str">
        <f>Proyecto!$E$7</f>
        <v xml:space="preserve">
Automatizar  flujo de procesos régimen cambiario
</v>
      </c>
      <c r="E7" s="131"/>
      <c r="F7" s="131"/>
      <c r="G7" s="131"/>
      <c r="H7" s="131"/>
      <c r="P7" s="1"/>
    </row>
    <row r="8" spans="2:16" customFormat="1" ht="19.5" customHeight="1" x14ac:dyDescent="0.2"/>
    <row r="9" spans="2:16" ht="30" customHeight="1" x14ac:dyDescent="0.2">
      <c r="B9" s="199" t="s">
        <v>37</v>
      </c>
      <c r="C9" s="200"/>
      <c r="D9" s="200"/>
      <c r="E9" s="200"/>
      <c r="F9" s="200"/>
      <c r="G9" s="200"/>
      <c r="H9" s="200"/>
    </row>
    <row r="10" spans="2:16" ht="9.75" customHeight="1" x14ac:dyDescent="0.2">
      <c r="B10" s="201"/>
      <c r="C10" s="201"/>
      <c r="D10" s="201"/>
      <c r="E10" s="201"/>
      <c r="F10" s="201"/>
      <c r="G10" s="201"/>
      <c r="H10" s="201"/>
      <c r="P10" s="1"/>
    </row>
    <row r="11" spans="2:16" ht="25.5" customHeight="1" x14ac:dyDescent="0.2">
      <c r="B11" s="177" t="s">
        <v>6</v>
      </c>
      <c r="C11" s="177"/>
      <c r="D11" s="34" t="s">
        <v>7</v>
      </c>
      <c r="E11" s="36" t="s">
        <v>71</v>
      </c>
      <c r="F11" s="34" t="s">
        <v>11</v>
      </c>
      <c r="G11" s="34" t="s">
        <v>98</v>
      </c>
      <c r="H11" s="34" t="s">
        <v>8</v>
      </c>
      <c r="P11" s="1"/>
    </row>
    <row r="12" spans="2:16" ht="21.95" customHeight="1" x14ac:dyDescent="0.2">
      <c r="B12" s="153" t="s">
        <v>138</v>
      </c>
      <c r="C12" s="153"/>
      <c r="D12" s="37" t="s">
        <v>133</v>
      </c>
      <c r="E12" s="38">
        <v>2201000</v>
      </c>
      <c r="F12" s="38" t="s">
        <v>206</v>
      </c>
      <c r="G12" s="55" t="s">
        <v>96</v>
      </c>
      <c r="H12" s="31" t="s">
        <v>68</v>
      </c>
      <c r="P12" s="1"/>
    </row>
    <row r="13" spans="2:16" ht="21.95" customHeight="1" x14ac:dyDescent="0.2">
      <c r="B13" s="202" t="s">
        <v>167</v>
      </c>
      <c r="C13" s="203"/>
      <c r="D13" s="108" t="s">
        <v>162</v>
      </c>
      <c r="E13" s="108">
        <v>2201000</v>
      </c>
      <c r="F13" s="38" t="s">
        <v>207</v>
      </c>
      <c r="G13" s="108" t="s">
        <v>96</v>
      </c>
      <c r="H13" s="108" t="s">
        <v>68</v>
      </c>
      <c r="P13" s="1"/>
    </row>
    <row r="14" spans="2:16" ht="21.95" customHeight="1" x14ac:dyDescent="0.2">
      <c r="B14" s="153" t="s">
        <v>195</v>
      </c>
      <c r="C14" s="153"/>
      <c r="D14" s="108" t="s">
        <v>145</v>
      </c>
      <c r="E14" s="108">
        <v>2201000</v>
      </c>
      <c r="F14" s="108" t="s">
        <v>132</v>
      </c>
      <c r="G14" s="108" t="s">
        <v>96</v>
      </c>
      <c r="H14" s="108" t="s">
        <v>68</v>
      </c>
      <c r="P14" s="1"/>
    </row>
    <row r="15" spans="2:16" ht="21.95" customHeight="1" x14ac:dyDescent="0.2">
      <c r="B15" s="153" t="s">
        <v>163</v>
      </c>
      <c r="C15" s="153"/>
      <c r="D15" s="108" t="s">
        <v>163</v>
      </c>
      <c r="E15" s="110">
        <v>2201000</v>
      </c>
      <c r="F15" s="108" t="s">
        <v>132</v>
      </c>
      <c r="G15" s="108" t="s">
        <v>96</v>
      </c>
      <c r="H15" s="108" t="s">
        <v>69</v>
      </c>
      <c r="O15" s="2"/>
      <c r="P15" s="1"/>
    </row>
  </sheetData>
  <mergeCells count="14">
    <mergeCell ref="D2:G2"/>
    <mergeCell ref="D3:G3"/>
    <mergeCell ref="D4:G4"/>
    <mergeCell ref="D5:G5"/>
    <mergeCell ref="B2:C5"/>
    <mergeCell ref="B15:C15"/>
    <mergeCell ref="B7:C7"/>
    <mergeCell ref="D7:H7"/>
    <mergeCell ref="B9:H9"/>
    <mergeCell ref="B14:C14"/>
    <mergeCell ref="B11:C11"/>
    <mergeCell ref="B12:C12"/>
    <mergeCell ref="B10:H10"/>
    <mergeCell ref="B13:C13"/>
  </mergeCells>
  <conditionalFormatting sqref="D11:D12">
    <cfRule type="cellIs" dxfId="14" priority="34" stopIfTrue="1" operator="equal">
      <formula>"Alto"</formula>
    </cfRule>
    <cfRule type="cellIs" dxfId="13" priority="35" stopIfTrue="1" operator="equal">
      <formula>"Medio"</formula>
    </cfRule>
    <cfRule type="cellIs" dxfId="12" priority="36" stopIfTrue="1" operator="equal">
      <formula>"Bajo"</formula>
    </cfRule>
  </conditionalFormatting>
  <conditionalFormatting sqref="D13">
    <cfRule type="cellIs" dxfId="11" priority="7" stopIfTrue="1" operator="equal">
      <formula>"Alto"</formula>
    </cfRule>
    <cfRule type="cellIs" dxfId="10" priority="8" stopIfTrue="1" operator="equal">
      <formula>"Medio"</formula>
    </cfRule>
    <cfRule type="cellIs" dxfId="9" priority="9" stopIfTrue="1" operator="equal">
      <formula>"Bajo"</formula>
    </cfRule>
  </conditionalFormatting>
  <conditionalFormatting sqref="D15">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D14">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F16:N65493 I9:N9">
      <formula1>1</formula1>
      <formula2>5</formula2>
    </dataValidation>
  </dataValidations>
  <hyperlinks>
    <hyperlink ref="F12" r:id="rId1"/>
    <hyperlink ref="F13" r:id="rId2"/>
  </hyperlinks>
  <pageMargins left="0.39370078740157483" right="0.39370078740157483" top="0.74803149606299213" bottom="0.74803149606299213" header="0.31496062992125984" footer="0.31496062992125984"/>
  <pageSetup scale="70" fitToHeight="0" orientation="landscape" r:id="rId3"/>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H12:H15</xm:sqref>
        </x14:dataValidation>
        <x14:dataValidation type="list" allowBlank="1" showInputMessage="1" showErrorMessage="1">
          <x14:formula1>
            <xm:f>'No tocar'!$I$5:$I$6</xm:f>
          </x14:formula1>
          <xm:sqref>G12:G15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zoomScale="90" zoomScaleNormal="90" workbookViewId="0">
      <selection activeCell="E36" sqref="E36"/>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9"/>
      <c r="C2" s="194" t="s">
        <v>124</v>
      </c>
      <c r="D2" s="195"/>
      <c r="E2" s="195"/>
      <c r="F2" s="195"/>
      <c r="G2" s="86" t="str">
        <f>Proyecto!K2</f>
        <v>Codigo: GC-F-015</v>
      </c>
      <c r="H2" s="85"/>
      <c r="P2" s="16"/>
    </row>
    <row r="3" spans="2:16" s="12" customFormat="1" ht="23.25" customHeight="1" thickBot="1" x14ac:dyDescent="0.25">
      <c r="B3" s="81"/>
      <c r="C3" s="194" t="s">
        <v>126</v>
      </c>
      <c r="D3" s="195"/>
      <c r="E3" s="195"/>
      <c r="F3" s="195"/>
      <c r="G3" s="84" t="str">
        <f>Proyecto!K3</f>
        <v>Fecha: 17 de septiembre de 2014</v>
      </c>
      <c r="H3" s="85"/>
      <c r="P3" s="16"/>
    </row>
    <row r="4" spans="2:16" s="12" customFormat="1" ht="24" customHeight="1" thickBot="1" x14ac:dyDescent="0.25">
      <c r="B4" s="81"/>
      <c r="C4" s="194" t="s">
        <v>127</v>
      </c>
      <c r="D4" s="195"/>
      <c r="E4" s="195"/>
      <c r="F4" s="195"/>
      <c r="G4" s="84" t="str">
        <f>Proyecto!K4</f>
        <v>Version 001</v>
      </c>
      <c r="H4" s="85"/>
      <c r="P4" s="16"/>
    </row>
    <row r="5" spans="2:16" s="12" customFormat="1" ht="22.5" customHeight="1" thickBot="1" x14ac:dyDescent="0.25">
      <c r="B5" s="83"/>
      <c r="C5" s="194" t="s">
        <v>129</v>
      </c>
      <c r="D5" s="195"/>
      <c r="E5" s="195"/>
      <c r="F5" s="195"/>
      <c r="G5" s="87" t="s">
        <v>130</v>
      </c>
      <c r="H5" s="85"/>
      <c r="P5" s="16"/>
    </row>
    <row r="6" spans="2:16" ht="5.25" customHeight="1" x14ac:dyDescent="0.2">
      <c r="B6" s="5"/>
      <c r="C6" s="5"/>
      <c r="D6" s="20"/>
      <c r="E6" s="5"/>
      <c r="F6" s="5"/>
    </row>
    <row r="7" spans="2:16" ht="29.25" customHeight="1" x14ac:dyDescent="0.2">
      <c r="B7" s="40" t="s">
        <v>0</v>
      </c>
      <c r="C7" s="221" t="str">
        <f>Proyecto!$E$7</f>
        <v xml:space="preserve">
Automatizar  flujo de procesos régimen cambiario
</v>
      </c>
      <c r="D7" s="221"/>
      <c r="E7" s="221"/>
      <c r="F7" s="221"/>
      <c r="G7" s="29"/>
      <c r="P7" s="1"/>
    </row>
    <row r="8" spans="2:16" ht="6.75" customHeight="1" x14ac:dyDescent="0.2">
      <c r="B8" s="8"/>
      <c r="C8" s="9"/>
      <c r="D8" s="9"/>
      <c r="E8" s="9"/>
      <c r="F8" s="9"/>
      <c r="P8" s="1"/>
    </row>
    <row r="9" spans="2:16" x14ac:dyDescent="0.2">
      <c r="B9" s="139"/>
      <c r="C9" s="139"/>
    </row>
    <row r="10" spans="2:16" ht="20.25" customHeight="1" x14ac:dyDescent="0.2">
      <c r="B10" s="218" t="s">
        <v>16</v>
      </c>
      <c r="C10" s="219"/>
      <c r="D10" s="219"/>
      <c r="E10" s="219"/>
      <c r="F10" s="219"/>
      <c r="G10" s="220"/>
    </row>
    <row r="11" spans="2:16" customFormat="1" ht="15" customHeight="1" x14ac:dyDescent="0.2"/>
    <row r="12" spans="2:16" ht="24.75" customHeight="1" x14ac:dyDescent="0.2">
      <c r="B12" s="35" t="s">
        <v>89</v>
      </c>
      <c r="C12" s="39" t="s">
        <v>17</v>
      </c>
      <c r="D12" s="39" t="s">
        <v>18</v>
      </c>
      <c r="E12" s="39" t="s">
        <v>20</v>
      </c>
      <c r="F12" s="39" t="s">
        <v>19</v>
      </c>
      <c r="G12" s="39" t="s">
        <v>21</v>
      </c>
    </row>
    <row r="13" spans="2:16" ht="24" x14ac:dyDescent="0.2">
      <c r="B13" s="95" t="s">
        <v>138</v>
      </c>
      <c r="C13" s="32" t="s">
        <v>103</v>
      </c>
      <c r="D13" s="103" t="s">
        <v>154</v>
      </c>
      <c r="E13" s="32" t="s">
        <v>135</v>
      </c>
      <c r="F13" s="22" t="s">
        <v>116</v>
      </c>
      <c r="G13" s="105" t="s">
        <v>158</v>
      </c>
    </row>
    <row r="14" spans="2:16" ht="48" x14ac:dyDescent="0.2">
      <c r="B14" s="107" t="s">
        <v>167</v>
      </c>
      <c r="C14" s="107" t="s">
        <v>103</v>
      </c>
      <c r="D14" s="107" t="s">
        <v>140</v>
      </c>
      <c r="E14" s="109" t="s">
        <v>135</v>
      </c>
      <c r="F14" s="22" t="s">
        <v>114</v>
      </c>
      <c r="G14" s="107" t="s">
        <v>141</v>
      </c>
    </row>
    <row r="15" spans="2:16" ht="24" x14ac:dyDescent="0.2">
      <c r="B15" s="107" t="s">
        <v>149</v>
      </c>
      <c r="C15" s="107" t="s">
        <v>100</v>
      </c>
      <c r="D15" s="107" t="s">
        <v>155</v>
      </c>
      <c r="E15" s="107" t="s">
        <v>135</v>
      </c>
      <c r="F15" s="22" t="s">
        <v>116</v>
      </c>
      <c r="G15" s="107" t="s">
        <v>141</v>
      </c>
    </row>
    <row r="16" spans="2:16" ht="36" x14ac:dyDescent="0.2">
      <c r="B16" s="107" t="s">
        <v>163</v>
      </c>
      <c r="C16" s="107" t="s">
        <v>103</v>
      </c>
      <c r="D16" s="107" t="s">
        <v>156</v>
      </c>
      <c r="E16" s="107" t="s">
        <v>135</v>
      </c>
      <c r="F16" s="22" t="s">
        <v>116</v>
      </c>
      <c r="G16" s="107" t="s">
        <v>158</v>
      </c>
    </row>
    <row r="18" spans="3:3" ht="12.75" x14ac:dyDescent="0.2">
      <c r="C18" s="27"/>
    </row>
    <row r="19" spans="3:3" ht="12.75" x14ac:dyDescent="0.2">
      <c r="C19" s="27"/>
    </row>
    <row r="20" spans="3:3" ht="12.75" x14ac:dyDescent="0.2">
      <c r="C20" s="30"/>
    </row>
    <row r="21" spans="3:3" ht="12.75" x14ac:dyDescent="0.2">
      <c r="C21" s="30"/>
    </row>
    <row r="22" spans="3:3" ht="12.75" x14ac:dyDescent="0.2">
      <c r="C22" s="30"/>
    </row>
    <row r="23" spans="3:3" ht="12.75" x14ac:dyDescent="0.2">
      <c r="C23" s="30"/>
    </row>
    <row r="24" spans="3:3" ht="12.75" x14ac:dyDescent="0.2">
      <c r="C24"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7:E65502 G17:G65502 G11 G9 H9:N65502">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C13:C16</xm:sqref>
        </x14:dataValidation>
        <x14:dataValidation type="list" allowBlank="1" showInputMessage="1" showErrorMessage="1">
          <x14:formula1>
            <xm:f>'No tocar'!$Q$15:$Q$23</xm:f>
          </x14:formula1>
          <xm:sqref>F13:F16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F47" sqref="F47"/>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9"/>
      <c r="C2" s="194" t="s">
        <v>124</v>
      </c>
      <c r="D2" s="195"/>
      <c r="E2" s="195"/>
      <c r="F2" s="195"/>
      <c r="G2" s="188" t="str">
        <f>Proyecto!K2</f>
        <v>Codigo: GC-F-015</v>
      </c>
      <c r="H2" s="189"/>
      <c r="J2" s="11"/>
      <c r="K2" s="11"/>
      <c r="L2" s="11"/>
      <c r="M2" s="15"/>
      <c r="W2" s="16"/>
    </row>
    <row r="3" spans="2:23" s="12" customFormat="1" ht="23.25" customHeight="1" thickBot="1" x14ac:dyDescent="0.25">
      <c r="B3" s="81"/>
      <c r="C3" s="194" t="s">
        <v>126</v>
      </c>
      <c r="D3" s="195"/>
      <c r="E3" s="195"/>
      <c r="F3" s="195"/>
      <c r="G3" s="190" t="str">
        <f>Proyecto!K3</f>
        <v>Fecha: 17 de septiembre de 2014</v>
      </c>
      <c r="H3" s="191"/>
      <c r="J3" s="11"/>
      <c r="K3" s="11"/>
      <c r="L3" s="11"/>
      <c r="M3" s="15"/>
      <c r="W3" s="16"/>
    </row>
    <row r="4" spans="2:23" s="12" customFormat="1" ht="24" customHeight="1" thickBot="1" x14ac:dyDescent="0.25">
      <c r="B4" s="81"/>
      <c r="C4" s="194" t="s">
        <v>127</v>
      </c>
      <c r="D4" s="195"/>
      <c r="E4" s="195"/>
      <c r="F4" s="195"/>
      <c r="G4" s="192" t="str">
        <f>Proyecto!K4</f>
        <v>Version 001</v>
      </c>
      <c r="H4" s="193"/>
      <c r="J4" s="11"/>
      <c r="M4" s="15"/>
      <c r="W4" s="16"/>
    </row>
    <row r="5" spans="2:23" s="12" customFormat="1" ht="22.5" customHeight="1" thickBot="1" x14ac:dyDescent="0.25">
      <c r="B5" s="83"/>
      <c r="C5" s="194" t="s">
        <v>129</v>
      </c>
      <c r="D5" s="195"/>
      <c r="E5" s="195"/>
      <c r="F5" s="195"/>
      <c r="G5" s="190" t="s">
        <v>130</v>
      </c>
      <c r="H5" s="191"/>
      <c r="J5" s="11"/>
      <c r="M5" s="11"/>
      <c r="W5" s="16"/>
    </row>
    <row r="6" spans="2:23" ht="5.25" customHeight="1" x14ac:dyDescent="0.2">
      <c r="B6" s="5"/>
      <c r="C6" s="5"/>
      <c r="D6" s="5"/>
      <c r="E6" s="5"/>
      <c r="F6" s="5"/>
      <c r="G6" s="5"/>
      <c r="H6" s="5"/>
    </row>
    <row r="7" spans="2:23" ht="29.25" customHeight="1" x14ac:dyDescent="0.2">
      <c r="B7" s="43" t="s">
        <v>0</v>
      </c>
      <c r="C7" s="131" t="str">
        <f>Proyecto!$E$7</f>
        <v xml:space="preserve">
Automatizar  flujo de procesos régimen cambiario
</v>
      </c>
      <c r="D7" s="131"/>
      <c r="E7" s="131"/>
      <c r="F7" s="131"/>
      <c r="G7" s="131"/>
      <c r="H7" s="131"/>
      <c r="W7" s="1"/>
    </row>
    <row r="9" spans="2:23" ht="15" customHeight="1" x14ac:dyDescent="0.2">
      <c r="B9" s="179" t="s">
        <v>9</v>
      </c>
      <c r="C9" s="179"/>
      <c r="D9" s="179"/>
      <c r="E9" s="179"/>
      <c r="F9" s="179"/>
      <c r="G9" s="179"/>
      <c r="H9" s="179"/>
    </row>
    <row r="10" spans="2:23" customFormat="1" ht="15" customHeight="1" x14ac:dyDescent="0.2"/>
    <row r="11" spans="2:23" ht="33.75" customHeight="1" x14ac:dyDescent="0.2">
      <c r="B11" s="177" t="s">
        <v>90</v>
      </c>
      <c r="C11" s="177"/>
      <c r="D11" s="34" t="s">
        <v>28</v>
      </c>
      <c r="E11" s="34" t="s">
        <v>10</v>
      </c>
      <c r="F11" s="48" t="s">
        <v>12</v>
      </c>
      <c r="G11" s="34" t="s">
        <v>13</v>
      </c>
      <c r="H11" s="34" t="s">
        <v>123</v>
      </c>
    </row>
    <row r="12" spans="2:23" ht="20.25" customHeight="1" x14ac:dyDescent="0.2">
      <c r="B12" s="153" t="s">
        <v>196</v>
      </c>
      <c r="C12" s="153"/>
      <c r="D12" s="116" t="s">
        <v>197</v>
      </c>
      <c r="E12" s="115" t="s">
        <v>200</v>
      </c>
      <c r="F12" s="115" t="s">
        <v>198</v>
      </c>
      <c r="G12" s="42">
        <v>42369</v>
      </c>
      <c r="H12" s="115" t="s">
        <v>199</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NV5X2DCNMZXR-706062453-2556</_dlc_DocId>
    <_dlc_DocIdUrl xmlns="0948c079-19c9-4a36-bb7d-d65ca794eba7">
      <Url>https://www.supersociedades.gov.co/nuestra_entidad/Planeacion/_layouts/15/DocIdRedir.aspx?ID=NV5X2DCNMZXR-706062453-2556</Url>
      <Description>NV5X2DCNMZXR-706062453-2556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3A627F9-B27B-423C-9676-9EAC86A13924}"/>
</file>

<file path=customXml/itemProps2.xml><?xml version="1.0" encoding="utf-8"?>
<ds:datastoreItem xmlns:ds="http://schemas.openxmlformats.org/officeDocument/2006/customXml" ds:itemID="{72C0E128-AA95-4173-A0D7-57DAF9292115}"/>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5AECE60F-61F9-44DB-983A-0E5E50A9E68D}"/>
</file>

<file path=customXml/itemProps5.xml><?xml version="1.0" encoding="utf-8"?>
<ds:datastoreItem xmlns:ds="http://schemas.openxmlformats.org/officeDocument/2006/customXml" ds:itemID="{1560308A-4653-4D2B-B2A3-96E21DA7A691}"/>
</file>

<file path=customXml/itemProps6.xml><?xml version="1.0" encoding="utf-8"?>
<ds:datastoreItem xmlns:ds="http://schemas.openxmlformats.org/officeDocument/2006/customXml" ds:itemID="{71734566-A48E-4B42-935A-D4843C6DEB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Diana Paola Garavito Mendez</cp:lastModifiedBy>
  <cp:lastPrinted>2014-09-04T14:54:30Z</cp:lastPrinted>
  <dcterms:created xsi:type="dcterms:W3CDTF">2009-01-14T13:57:13Z</dcterms:created>
  <dcterms:modified xsi:type="dcterms:W3CDTF">2016-08-10T00:20:31Z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9f6c8962-7d9a-4492-919f-3038f775b325</vt:lpwstr>
  </property>
</Properties>
</file>