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externalLinks/externalLink3.xml" ContentType="application/vnd.openxmlformats-officedocument.spreadsheetml.externalLink+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updateLinks="never" defaultThemeVersion="124226"/>
  <bookViews>
    <workbookView xWindow="0" yWindow="240" windowWidth="15360" windowHeight="7716" tabRatio="803" firstSheet="2"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 r:id="rId15"/>
    <externalReference r:id="rId16"/>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Objetivo'!$B$2:$P$12</definedName>
    <definedName name="_xlnm.Print_Area" localSheetId="7">'Plan de comunicaciones'!$B$2:$H$15</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Requerimientos!$B$2:$H$12</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4" i="11" l="1"/>
  <c r="I13" i="11" l="1"/>
  <c r="I12" i="11"/>
  <c r="D9" i="11" l="1"/>
  <c r="I11" i="11" l="1"/>
  <c r="D7" i="2" l="1"/>
  <c r="C7" i="7"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5" authorId="0">
      <text>
        <r>
          <rPr>
            <b/>
            <sz val="9"/>
            <color indexed="81"/>
            <rFont val="Tahoma"/>
            <family val="2"/>
          </rPr>
          <t>OBJETIVOS DE PROYECTO:</t>
        </r>
        <r>
          <rPr>
            <sz val="9"/>
            <color indexed="81"/>
            <rFont val="Tahoma"/>
            <family val="2"/>
          </rPr>
          <t xml:space="preserve">
Incluir los objetivos que debe cumplir el proyecto
</t>
        </r>
      </text>
    </comment>
    <comment ref="D15"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RONIN</author>
  </authors>
  <commentList>
    <comment ref="B9" authorId="0">
      <text>
        <r>
          <rPr>
            <b/>
            <sz val="9"/>
            <color indexed="81"/>
            <rFont val="Tahoma"/>
            <family val="2"/>
          </rPr>
          <t>DESCRIPCIÓN:</t>
        </r>
        <r>
          <rPr>
            <sz val="9"/>
            <color indexed="81"/>
            <rFont val="Tahoma"/>
            <family val="2"/>
          </rPr>
          <t xml:space="preserve">
Hacer una descripción de lo que se quiere medir</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<sst xmlns="http://schemas.openxmlformats.org/spreadsheetml/2006/main" count="320" uniqueCount="186">
  <si>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</si>
  <si>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</si>
  <si>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</si>
  <si>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</si>
  <si>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</si>
  <si>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</si>
  <si>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</si>
  <si>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</si>
  <si>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</si>
  <si>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</si>
  <si>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</si>
  <si>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</si>
  <si>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</si>
  <si>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</si>
  <si>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</si>
  <si>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</si>
  <si>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</si>
  <si>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</si>
  <si>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</si>
  <si>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</si>
  <si>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</si>
  <si>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</si>
  <si>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</si>
  <si>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</si>
  <si>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</si>
  <si>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</si>
  <si>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</si>
  <si>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</si>
  <si>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</si>
  <si>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</si>
  <si>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</si>
  <si>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</si>
  <si>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</si>
  <si>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</si>
  <si>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</si>
  <si>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</si>
  <si>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</si>
  <si>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</si>
  <si>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</si>
  <si>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</si>
  <si>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</si>
  <si>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</si>
  <si>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</si>
  <si>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</si>
  <si>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</si>
  <si>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</si>
  <si>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</si>
  <si>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</si>
  <si>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</si>
  <si>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</si>
  <si>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</si>
  <si>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</si>
  <si>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</si>
  <si>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</si>
  <si>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</si>
  <si>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</si>
  <si>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</si>
  <si>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</si>
  <si>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</si>
  <si>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</si>
  <si>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</si>
  <si>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</si>
  <si>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</si>
  <si>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</si>
  <si>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</si>
  <si>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</si>
  <si>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</si>
  <si>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</si>
  <si>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</si>
  <si>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</si>
  <si>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</si>
  <si>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</si>
  <si>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</si>
  <si>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</si>
  <si>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</si>
  <si>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</si>
  <si>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</si>
  <si>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</si>
  <si>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</si>
  <si>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</si>
  <si>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</si>
  <si>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</si>
  <si>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</si>
  <si>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</si>
  <si>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</si>
  <si>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</si>
  <si>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</si>
  <si>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</si>
  <si>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</si>
  <si>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</si>
  <si>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</si>
  <si>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</si>
  <si>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</si>
  <si>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</si>
  <si>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</si>
  <si>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</si>
  <si>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</si>
  <si>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</si>
  <si>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</si>
  <si>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</si>
  <si>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</si>
  <si>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</si>
  <si>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</si>
  <si>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</si>
  <si>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</si>
  <si>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</si>
  <si>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</si>
  <si>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</si>
  <si>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</si>
  <si>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</si>
  <si>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</si>
  <si>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</si>
  <si>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</si>
  <si>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</si>
  <si>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</si>
  <si>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</si>
  <si>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</si>
  <si>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</si>
  <si>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</si>
  <si>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</si>
  <si>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</si>
  <si>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</si>
  <si>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</si>
  <si>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</si>
  <si>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</si>
  <si>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</si>
  <si>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</si>
  <si>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</si>
  <si>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</si>
  <si>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</si>
  <si>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</si>
  <si>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</si>
  <si>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</si>
  <si>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Delegado para Inspección Vigilancia y Control</t>
  </si>
  <si>
    <t>Francisco Reyes Villamizar</t>
  </si>
  <si>
    <t>Superintendente de Sociedades</t>
  </si>
  <si>
    <t>Andrés Alfonso Parias Garzón</t>
  </si>
  <si>
    <t>Delegado IVC</t>
  </si>
  <si>
    <t>Delegado para Inspección Vigilancia y Control / Doctor Andrés Alfonso Parias</t>
  </si>
  <si>
    <t xml:space="preserve">Contribuir a la preservación del orden público económico </t>
  </si>
  <si>
    <t>Elaboración de propuestas de iniciativas legislativas</t>
  </si>
  <si>
    <t>Patrocinador del Proyecto</t>
  </si>
  <si>
    <t xml:space="preserve"> Gerente</t>
  </si>
  <si>
    <t>Lider Funcional</t>
  </si>
  <si>
    <t>Propuesta aprobada por el Delegado de IVC</t>
  </si>
  <si>
    <t>NA</t>
  </si>
  <si>
    <t>Borrador del proyecto</t>
  </si>
  <si>
    <t xml:space="preserve">Directora de Supervisión de Sociedades
</t>
  </si>
  <si>
    <t>Coordinadora del Grupo de Régimen Cambiario</t>
  </si>
  <si>
    <t>Directora de Supervisión de Sociedades</t>
  </si>
  <si>
    <t>Diana Marcela Mantilla Cupaban</t>
  </si>
  <si>
    <t>Maribel Romero Fajardo</t>
  </si>
  <si>
    <t>Directora de Supervisión de Sociedades /Coordinadora de Régimen Cambiario</t>
  </si>
  <si>
    <t>OBJETIVO DEL PROYECTO (Generales y específicos)</t>
  </si>
  <si>
    <t>Proponer el proyecto de Ley que modifica el Decreto Ley 1746 de 1991.</t>
  </si>
  <si>
    <t xml:space="preserve">Borrador del proyecto </t>
  </si>
  <si>
    <t>Entrega del borrador del proyecto propuesto, para aprobación del Superintendente.</t>
  </si>
  <si>
    <t>Conocer el borrador del proyecto propuesto</t>
  </si>
  <si>
    <t>Disponer del borrador del proyecto para presentación al Superintendente de Sociedades</t>
  </si>
  <si>
    <t>Propuesta final del proyecto</t>
  </si>
  <si>
    <t>Propuesta del proyecto</t>
  </si>
  <si>
    <t>La propuesta debe cumplir con los parámetros establecidos.</t>
  </si>
  <si>
    <t>Borrador de la propuesta de Decreto.</t>
  </si>
  <si>
    <t>El borrador debe cumplir con los parámetros establecidos.</t>
  </si>
  <si>
    <t>* Incumplimiento de las fechas programadas para entrega del borrador del proyecto.</t>
  </si>
  <si>
    <t>Recibir la propuesta del proyecto.</t>
  </si>
  <si>
    <t>Entregar la propuesta del Decreto-</t>
  </si>
  <si>
    <t>Elaboración del proyecto de Ley que modifica el Decreto Ley 1746 de 1991.</t>
  </si>
  <si>
    <t>Proyecto entregado al Delegado de IVC con memorando 2015-01-238076 del 8/5/2015. Pasó a revisión de asesores del Despacho del SS</t>
  </si>
  <si>
    <t xml:space="preserve">* Falta de interés por parte de Ministerio de Comercio Industria y Turismo  para gestionar el avance de la propuesta .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</si>
  <si>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</si>
  <si>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</si>
  <si>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Lider Técnico</t>
  </si>
  <si>
    <t>Revisión por parte de los Asesores del Despacho del Superintendente de Sociedades.</t>
  </si>
  <si>
    <t>Entrega, para aprobación del proyecto de Ley que modifica el Decreto Ley 1746 de 1991.</t>
  </si>
  <si>
    <t>Proyecto entegado a los asesores del despacho, se ajustó de acuerdo a las observaciones.</t>
  </si>
  <si>
    <t>Aceptación por correo</t>
  </si>
  <si>
    <t>Proyecto presentado</t>
  </si>
  <si>
    <t>Armonización de la normatividad por la que se rige el proceso de régimen cambiario</t>
  </si>
  <si>
    <t xml:space="preserve">Liderazgo y habilidades de comunicación </t>
  </si>
  <si>
    <t xml:space="preserve">Habilidades de gestión, dirección y organización </t>
  </si>
  <si>
    <t xml:space="preserve">Seguimiento a la ejecución de las actividades del proyecto  </t>
  </si>
  <si>
    <t>FReyes@SUPERSOCIEDADES.GOV.CO</t>
  </si>
  <si>
    <t>aparias@supersociedades.gov.co</t>
  </si>
  <si>
    <t>dianamc@supersociedades.gov.co</t>
  </si>
  <si>
    <t>maribelr@supersociedades.gov.co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</si>
</sst>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vertical="center" wrapText="1"/>
    </xf>
    <xf numFmtId="0" fontId="2" fillId="4" borderId="2" xfId="0" applyFont="1" applyFill="1" applyBorder="1" applyAlignment="1">
      <alignment horizontal="center" wrapText="1"/>
    </xf>
    <xf numFmtId="0" fontId="4"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49" fontId="2" fillId="4" borderId="2" xfId="0" applyNumberFormat="1" applyFont="1" applyFill="1" applyBorder="1" applyAlignment="1">
      <alignment horizontal="center" wrapText="1"/>
    </xf>
    <xf numFmtId="9" fontId="4" fillId="0" borderId="2" xfId="5"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9" fontId="0" fillId="0" borderId="2" xfId="0" applyNumberForma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0" fillId="0" borderId="2" xfId="0" applyNumberFormat="1" applyBorder="1" applyAlignment="1">
      <alignment vertical="center"/>
    </xf>
    <xf numFmtId="0" fontId="2" fillId="4" borderId="2" xfId="0" applyFont="1" applyFill="1" applyBorder="1" applyAlignment="1">
      <alignment horizontal="center"/>
    </xf>
    <xf numFmtId="0" fontId="0" fillId="4" borderId="0" xfId="0" applyFill="1" applyBorder="1"/>
    <xf numFmtId="9" fontId="2" fillId="0" borderId="2" xfId="0" applyNumberFormat="1" applyFont="1" applyBorder="1" applyAlignment="1">
      <alignment horizontal="center" vertical="center"/>
    </xf>
    <xf numFmtId="0" fontId="5" fillId="3" borderId="2" xfId="0" applyFont="1" applyFill="1" applyBorder="1" applyAlignment="1">
      <alignment horizontal="left" vertical="center"/>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9" fontId="4" fillId="0" borderId="0" xfId="0" applyNumberFormat="1" applyFont="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17</xdr:row>
      <xdr:rowOff>95251</xdr:rowOff>
    </xdr:from>
    <xdr:to>
      <xdr:col>6</xdr:col>
      <xdr:colOff>360456</xdr:colOff>
      <xdr:row>25</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15</xdr:row>
      <xdr:rowOff>116417</xdr:rowOff>
    </xdr:from>
    <xdr:to>
      <xdr:col>3</xdr:col>
      <xdr:colOff>1524623</xdr:colOff>
      <xdr:row>23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0</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20flujo%20de%20trabajo%20regimen%20cambia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Circular%20B&#225;sica%20Jur&#237;d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Proyecto%20de%20Reforma%20Decreto%20962%20de%20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row r="7">
          <cell r="D7" t="str">
            <v xml:space="preserve">
Automatizar  flujo de procesos régimen cambiario
</v>
          </cell>
        </row>
      </sheetData>
      <sheetData sheetId="2"/>
      <sheetData sheetId="3">
        <row r="13">
          <cell r="C13" t="str">
            <v>Maribel Romero
Coordinadora grupo regimen cambiario</v>
          </cell>
        </row>
      </sheetData>
      <sheetData sheetId="4"/>
      <sheetData sheetId="5">
        <row r="18">
          <cell r="C18">
            <v>214368000</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ow r="7">
          <cell r="E7" t="str">
            <v>Circular Básica Jurídica</v>
          </cell>
        </row>
      </sheetData>
      <sheetData sheetId="1">
        <row r="7">
          <cell r="D7" t="str">
            <v>Circular Básica Jurídica</v>
          </cell>
        </row>
      </sheetData>
      <sheetData sheetId="2"/>
      <sheetData sheetId="3">
        <row r="13">
          <cell r="C13" t="str">
            <v>Jose Miguel Mendoza                                               Delegado de procedimientos mercantiles</v>
          </cell>
        </row>
      </sheetData>
      <sheetData sheetId="4"/>
      <sheetData sheetId="5">
        <row r="16">
          <cell r="C16">
            <v>0</v>
          </cell>
        </row>
      </sheetData>
      <sheetData sheetId="6"/>
      <sheetData sheetId="7"/>
      <sheetData sheetId="8"/>
      <sheetData sheetId="9"/>
      <sheetData sheetId="10">
        <row r="13">
          <cell r="L13">
            <v>1</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row r="7">
          <cell r="D7" t="str">
            <v xml:space="preserve">Proyecto de Decreto para reglamentar el artículo 67 de la Ley 1116/2006 en lo relativo a auxiliares de la justicia.
</v>
          </cell>
        </row>
      </sheetData>
      <sheetData sheetId="2"/>
      <sheetData sheetId="3">
        <row r="13">
          <cell r="C13" t="str">
            <v xml:space="preserve">Diana Marcela Silva, 
Asesora Despacho Superintendente                              </v>
          </cell>
        </row>
      </sheetData>
      <sheetData sheetId="4"/>
      <sheetData sheetId="5">
        <row r="18">
          <cell r="C18">
            <v>0</v>
          </cell>
        </row>
      </sheetData>
      <sheetData sheetId="6"/>
      <sheetData sheetId="7"/>
      <sheetData sheetId="8"/>
      <sheetData sheetId="9"/>
      <sheetData sheetId="10">
        <row r="26">
          <cell r="L26">
            <v>1</v>
          </cell>
        </row>
      </sheetData>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dianamc@supersociedades.gov.co" TargetMode="External"/><Relationship Id="rId7" Type="http://schemas.openxmlformats.org/officeDocument/2006/relationships/vmlDrawing" Target="../drawings/vmlDrawing6.vml"/><Relationship Id="rId2" Type="http://schemas.openxmlformats.org/officeDocument/2006/relationships/hyperlink" Target="mailto:aparias@supersociedades.gov.co" TargetMode="External"/><Relationship Id="rId1" Type="http://schemas.openxmlformats.org/officeDocument/2006/relationships/hyperlink" Target="mailto:FReyes@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maribelr@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G21" sqref="G2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4"/>
      <c r="B2" s="134"/>
      <c r="C2" s="135"/>
      <c r="D2" s="136" t="s">
        <v>124</v>
      </c>
      <c r="E2" s="137"/>
      <c r="F2" s="137"/>
      <c r="G2" s="137"/>
      <c r="H2" s="137"/>
      <c r="I2" s="137"/>
      <c r="J2" s="138"/>
      <c r="K2" s="124" t="s">
        <v>125</v>
      </c>
      <c r="L2" s="125"/>
      <c r="S2" s="16"/>
    </row>
    <row r="3" spans="1:19" s="13" customFormat="1" ht="23.25" customHeight="1" x14ac:dyDescent="0.2">
      <c r="A3" s="54"/>
      <c r="B3" s="130"/>
      <c r="C3" s="131"/>
      <c r="D3" s="139" t="s">
        <v>126</v>
      </c>
      <c r="E3" s="140"/>
      <c r="F3" s="140"/>
      <c r="G3" s="140"/>
      <c r="H3" s="140"/>
      <c r="I3" s="140"/>
      <c r="J3" s="141"/>
      <c r="K3" s="126" t="s">
        <v>131</v>
      </c>
      <c r="L3" s="127"/>
      <c r="S3" s="16"/>
    </row>
    <row r="4" spans="1:19" s="13" customFormat="1" ht="24" customHeight="1" x14ac:dyDescent="0.2">
      <c r="A4" s="54"/>
      <c r="B4" s="130"/>
      <c r="C4" s="131"/>
      <c r="D4" s="139" t="s">
        <v>127</v>
      </c>
      <c r="E4" s="140"/>
      <c r="F4" s="140"/>
      <c r="G4" s="140"/>
      <c r="H4" s="140"/>
      <c r="I4" s="140"/>
      <c r="J4" s="141"/>
      <c r="K4" s="126" t="s">
        <v>128</v>
      </c>
      <c r="L4" s="127"/>
      <c r="S4" s="16"/>
    </row>
    <row r="5" spans="1:19" s="13" customFormat="1" ht="22.5" customHeight="1" thickBot="1" x14ac:dyDescent="0.25">
      <c r="A5" s="54"/>
      <c r="B5" s="132"/>
      <c r="C5" s="133"/>
      <c r="D5" s="142" t="s">
        <v>129</v>
      </c>
      <c r="E5" s="143"/>
      <c r="F5" s="143"/>
      <c r="G5" s="143"/>
      <c r="H5" s="143"/>
      <c r="I5" s="143"/>
      <c r="J5" s="144"/>
      <c r="K5" s="128" t="s">
        <v>130</v>
      </c>
      <c r="L5" s="129"/>
      <c r="S5" s="16"/>
    </row>
    <row r="6" spans="1:19" ht="5.25" customHeight="1" x14ac:dyDescent="0.2">
      <c r="C6" s="14"/>
      <c r="D6" s="14"/>
      <c r="E6" s="14"/>
      <c r="F6" s="14"/>
      <c r="G6" s="14"/>
      <c r="H6" s="14"/>
      <c r="I6" s="14"/>
    </row>
    <row r="7" spans="1:19" ht="27.75" customHeight="1" x14ac:dyDescent="0.25">
      <c r="C7" s="120" t="s">
        <v>0</v>
      </c>
      <c r="D7" s="120"/>
      <c r="E7" s="121" t="s">
        <v>178</v>
      </c>
      <c r="F7" s="122"/>
      <c r="G7" s="122"/>
      <c r="H7" s="122"/>
      <c r="I7" s="122"/>
      <c r="J7" s="122"/>
      <c r="K7" s="123"/>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5"/>
      <c r="C10" s="56"/>
      <c r="D10" s="56"/>
      <c r="E10" s="56"/>
      <c r="F10" s="56"/>
      <c r="G10" s="56"/>
      <c r="H10" s="56"/>
      <c r="I10" s="56"/>
      <c r="J10" s="56"/>
      <c r="K10" s="56"/>
      <c r="L10" s="57"/>
    </row>
    <row r="11" spans="1:19" ht="39.9" customHeight="1" thickBot="1" x14ac:dyDescent="0.25">
      <c r="B11" s="58"/>
      <c r="C11" s="19" t="s">
        <v>36</v>
      </c>
      <c r="D11" s="59"/>
      <c r="E11" s="19" t="s">
        <v>37</v>
      </c>
      <c r="F11" s="59"/>
      <c r="G11" s="19" t="s">
        <v>50</v>
      </c>
      <c r="H11" s="59"/>
      <c r="I11" s="19" t="s">
        <v>73</v>
      </c>
      <c r="J11" s="59"/>
      <c r="K11" s="19" t="s">
        <v>51</v>
      </c>
      <c r="L11" s="60"/>
    </row>
    <row r="12" spans="1:19" ht="15" customHeight="1" thickBot="1" x14ac:dyDescent="0.25">
      <c r="B12" s="58"/>
      <c r="C12" s="59"/>
      <c r="D12" s="59"/>
      <c r="E12" s="59"/>
      <c r="F12" s="59"/>
      <c r="G12" s="59"/>
      <c r="H12" s="59"/>
      <c r="I12" s="59"/>
      <c r="J12" s="59"/>
      <c r="K12" s="59"/>
      <c r="L12" s="60"/>
    </row>
    <row r="13" spans="1:19" ht="39.9" customHeight="1" thickBot="1" x14ac:dyDescent="0.25">
      <c r="B13" s="58"/>
      <c r="C13" s="19" t="s">
        <v>38</v>
      </c>
      <c r="D13" s="59"/>
      <c r="E13" s="19" t="s">
        <v>39</v>
      </c>
      <c r="F13" s="59"/>
      <c r="G13" s="19" t="s">
        <v>40</v>
      </c>
      <c r="H13" s="59"/>
      <c r="I13" s="19" t="s">
        <v>52</v>
      </c>
      <c r="J13" s="59"/>
      <c r="K13" s="19" t="s">
        <v>41</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42</v>
      </c>
      <c r="H15" s="59"/>
      <c r="I15" s="59"/>
      <c r="J15" s="59"/>
      <c r="K15" s="59"/>
      <c r="L15" s="60"/>
    </row>
    <row r="16" spans="1:19" ht="12"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G38" sqref="G38"/>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4"/>
      <c r="C2" s="205"/>
      <c r="D2" s="218" t="s">
        <v>124</v>
      </c>
      <c r="E2" s="219"/>
      <c r="F2" s="219"/>
      <c r="G2" s="219"/>
      <c r="H2" s="219"/>
      <c r="I2" s="219"/>
      <c r="J2" s="220"/>
      <c r="K2" s="89"/>
      <c r="L2" s="87"/>
      <c r="M2" s="213" t="str">
        <f>Proyecto!K2</f>
        <v>Codigo: GC-F-015</v>
      </c>
      <c r="N2" s="213"/>
      <c r="O2" s="213"/>
      <c r="P2" s="214"/>
      <c r="R2" s="11"/>
      <c r="S2" s="11"/>
      <c r="T2" s="11"/>
      <c r="U2" s="15"/>
      <c r="AE2" s="16"/>
    </row>
    <row r="3" spans="2:31" s="12" customFormat="1" ht="23.25" customHeight="1" x14ac:dyDescent="0.2">
      <c r="B3" s="206"/>
      <c r="C3" s="194"/>
      <c r="D3" s="221" t="s">
        <v>126</v>
      </c>
      <c r="E3" s="222"/>
      <c r="F3" s="222"/>
      <c r="G3" s="222"/>
      <c r="H3" s="222"/>
      <c r="I3" s="222"/>
      <c r="J3" s="223"/>
      <c r="K3" s="29"/>
      <c r="L3" s="64"/>
      <c r="M3" s="154" t="str">
        <f>Proyecto!K3</f>
        <v>Fecha: 17 de septiembre de 2014</v>
      </c>
      <c r="N3" s="154"/>
      <c r="O3" s="154"/>
      <c r="P3" s="215"/>
      <c r="R3" s="11"/>
      <c r="S3" s="11"/>
      <c r="T3" s="11"/>
      <c r="U3" s="15"/>
      <c r="AE3" s="16"/>
    </row>
    <row r="4" spans="2:31" s="12" customFormat="1" ht="24" customHeight="1" x14ac:dyDescent="0.2">
      <c r="B4" s="206"/>
      <c r="C4" s="194"/>
      <c r="D4" s="221" t="s">
        <v>127</v>
      </c>
      <c r="E4" s="222"/>
      <c r="F4" s="222"/>
      <c r="G4" s="222"/>
      <c r="H4" s="222"/>
      <c r="I4" s="222"/>
      <c r="J4" s="223"/>
      <c r="K4" s="29"/>
      <c r="L4" s="64"/>
      <c r="M4" s="154" t="str">
        <f>Proyecto!K4</f>
        <v>Version 001</v>
      </c>
      <c r="N4" s="154"/>
      <c r="O4" s="154"/>
      <c r="P4" s="215"/>
      <c r="R4" s="11"/>
      <c r="U4" s="15"/>
      <c r="AE4" s="16"/>
    </row>
    <row r="5" spans="2:31" s="12" customFormat="1" ht="22.5" customHeight="1" thickBot="1" x14ac:dyDescent="0.25">
      <c r="B5" s="207"/>
      <c r="C5" s="208"/>
      <c r="D5" s="224" t="s">
        <v>129</v>
      </c>
      <c r="E5" s="225"/>
      <c r="F5" s="225"/>
      <c r="G5" s="225"/>
      <c r="H5" s="225"/>
      <c r="I5" s="225"/>
      <c r="J5" s="226"/>
      <c r="K5" s="90"/>
      <c r="L5" s="88"/>
      <c r="M5" s="216" t="s">
        <v>130</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64" t="str">
        <f>Proyecto!$E$7</f>
        <v>Armonización de la normatividad por la que se rige el proceso de régimen cambiario</v>
      </c>
      <c r="E7" s="164"/>
      <c r="F7" s="164"/>
      <c r="G7" s="164"/>
      <c r="H7" s="164"/>
      <c r="I7" s="164"/>
      <c r="J7" s="164"/>
      <c r="K7" s="164"/>
      <c r="L7" s="164"/>
      <c r="M7" s="164"/>
      <c r="N7" s="164"/>
      <c r="O7" s="164"/>
      <c r="P7" s="164"/>
      <c r="AE7" s="1"/>
    </row>
    <row r="8" spans="2:31" ht="6.75" customHeight="1" x14ac:dyDescent="0.25">
      <c r="B8" s="8"/>
      <c r="C8" s="8"/>
      <c r="D8" s="9"/>
      <c r="E8" s="9"/>
      <c r="F8" s="9"/>
      <c r="G8" s="9"/>
      <c r="H8" s="9"/>
      <c r="I8" s="9"/>
      <c r="J8" s="9"/>
      <c r="K8" s="9"/>
      <c r="L8" s="9"/>
      <c r="M8" s="9"/>
      <c r="N8" s="9"/>
      <c r="O8" s="9"/>
      <c r="P8" s="9"/>
      <c r="AE8" s="1"/>
    </row>
    <row r="10" spans="2:31" ht="30" customHeight="1" x14ac:dyDescent="0.25">
      <c r="B10" s="120" t="s">
        <v>30</v>
      </c>
      <c r="C10" s="120"/>
      <c r="D10" s="164" t="s">
        <v>166</v>
      </c>
      <c r="E10" s="164"/>
      <c r="F10" s="164"/>
      <c r="G10" s="164"/>
      <c r="H10" s="164"/>
      <c r="I10" s="164"/>
      <c r="J10" s="164"/>
      <c r="K10" s="164"/>
      <c r="L10" s="164"/>
      <c r="M10" s="164"/>
      <c r="N10" s="164"/>
      <c r="O10" s="164"/>
      <c r="P10" s="164"/>
      <c r="AE10" s="1"/>
    </row>
    <row r="12" spans="2:31" ht="30" customHeight="1" x14ac:dyDescent="0.2">
      <c r="B12" s="120" t="s">
        <v>31</v>
      </c>
      <c r="C12" s="120"/>
      <c r="D12" s="149" t="s">
        <v>145</v>
      </c>
      <c r="E12" s="149"/>
      <c r="F12" s="149"/>
      <c r="G12" s="149"/>
      <c r="H12" s="149"/>
      <c r="I12" s="149"/>
      <c r="J12" s="149"/>
      <c r="K12" s="149"/>
      <c r="L12" s="149"/>
      <c r="M12" s="149"/>
      <c r="N12" s="149"/>
      <c r="O12" s="149"/>
      <c r="P12" s="149"/>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0" t="s">
        <v>32</v>
      </c>
      <c r="C14" s="120"/>
      <c r="D14" s="149" t="s">
        <v>145</v>
      </c>
      <c r="E14" s="149"/>
      <c r="F14" s="149"/>
      <c r="G14" s="149"/>
      <c r="H14" s="149"/>
      <c r="I14" s="149"/>
      <c r="J14" s="149"/>
      <c r="K14" s="149"/>
      <c r="L14" s="149"/>
      <c r="M14" s="149"/>
      <c r="N14" s="149"/>
      <c r="O14" s="149"/>
      <c r="P14" s="149"/>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0" t="s">
        <v>33</v>
      </c>
      <c r="C16" s="120"/>
      <c r="D16" s="149" t="s">
        <v>145</v>
      </c>
      <c r="E16" s="149"/>
      <c r="F16" s="149"/>
      <c r="G16" s="149"/>
      <c r="H16" s="149"/>
      <c r="I16" s="149"/>
      <c r="J16" s="149"/>
      <c r="K16" s="149"/>
      <c r="L16" s="149"/>
      <c r="M16" s="149"/>
      <c r="N16" s="149"/>
      <c r="O16" s="149"/>
      <c r="P16" s="149"/>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0" t="s">
        <v>34</v>
      </c>
      <c r="C18" s="120"/>
      <c r="D18" s="149" t="s">
        <v>162</v>
      </c>
      <c r="E18" s="149"/>
      <c r="F18" s="149"/>
      <c r="G18" s="149"/>
      <c r="H18" s="149"/>
      <c r="I18" s="149"/>
      <c r="J18" s="149"/>
      <c r="K18" s="149"/>
      <c r="L18" s="149"/>
      <c r="M18" s="149"/>
      <c r="N18" s="149"/>
      <c r="O18" s="149"/>
      <c r="P18" s="149"/>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0" t="s">
        <v>35</v>
      </c>
      <c r="C20" s="120"/>
      <c r="D20" s="149" t="s">
        <v>163</v>
      </c>
      <c r="E20" s="149"/>
      <c r="F20" s="149"/>
      <c r="G20" s="149"/>
      <c r="H20" s="149"/>
      <c r="I20" s="149"/>
      <c r="J20" s="149"/>
      <c r="K20" s="149"/>
      <c r="L20" s="149"/>
      <c r="M20" s="149"/>
      <c r="N20" s="149"/>
      <c r="O20" s="149"/>
      <c r="P20" s="149"/>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O14:U14 O16:U16 W11:AC12 W16:AC16 Q11:U12 O18:U18 G16:M16 W18:AC18 W20:AC65492 G14:M14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4"/>
  <sheetViews>
    <sheetView showGridLines="0" tabSelected="1" topLeftCell="B1" zoomScale="70" zoomScaleNormal="70" workbookViewId="0">
      <selection activeCell="L14" sqref="L14"/>
    </sheetView>
  </sheetViews>
  <sheetFormatPr baseColWidth="10" defaultColWidth="11.44140625" defaultRowHeight="11.4" x14ac:dyDescent="0.2"/>
  <cols>
    <col min="1" max="1" width="2.44140625" style="1" customWidth="1"/>
    <col min="2" max="2" width="38" style="1" customWidth="1"/>
    <col min="3" max="3" width="26" style="1" customWidth="1"/>
    <col min="4" max="4" width="18.33203125" style="1" customWidth="1"/>
    <col min="5" max="5" width="21.6640625" style="1" customWidth="1"/>
    <col min="6" max="6" width="30.88671875" style="1" bestFit="1" customWidth="1"/>
    <col min="7" max="9" width="17.5546875" style="1" customWidth="1"/>
    <col min="10" max="10" width="31.332031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1"/>
      <c r="C2" s="230" t="s">
        <v>124</v>
      </c>
      <c r="D2" s="230"/>
      <c r="E2" s="230"/>
      <c r="F2" s="230"/>
      <c r="G2" s="230"/>
      <c r="H2" s="230"/>
      <c r="I2" s="230"/>
      <c r="J2" s="230"/>
      <c r="K2" s="227" t="str">
        <f>Proyecto!K2</f>
        <v>Codigo: GC-F-015</v>
      </c>
      <c r="L2" s="214"/>
      <c r="M2" s="81"/>
      <c r="N2" s="81"/>
    </row>
    <row r="3" spans="2:14" s="18" customFormat="1" ht="23.25" customHeight="1" x14ac:dyDescent="0.25">
      <c r="B3" s="232"/>
      <c r="C3" s="234" t="s">
        <v>126</v>
      </c>
      <c r="D3" s="234"/>
      <c r="E3" s="234"/>
      <c r="F3" s="234"/>
      <c r="G3" s="234"/>
      <c r="H3" s="234"/>
      <c r="I3" s="234"/>
      <c r="J3" s="234"/>
      <c r="K3" s="228" t="str">
        <f>Proyecto!K3</f>
        <v>Fecha: 17 de septiembre de 2014</v>
      </c>
      <c r="L3" s="215"/>
      <c r="M3" s="81"/>
      <c r="N3" s="81"/>
    </row>
    <row r="4" spans="2:14" s="18" customFormat="1" ht="24" customHeight="1" x14ac:dyDescent="0.25">
      <c r="B4" s="232"/>
      <c r="C4" s="234" t="s">
        <v>127</v>
      </c>
      <c r="D4" s="234"/>
      <c r="E4" s="234"/>
      <c r="F4" s="234"/>
      <c r="G4" s="234"/>
      <c r="H4" s="234"/>
      <c r="I4" s="234"/>
      <c r="J4" s="234"/>
      <c r="K4" s="228" t="str">
        <f>Proyecto!K4</f>
        <v>Version 001</v>
      </c>
      <c r="L4" s="215"/>
      <c r="M4" s="81"/>
      <c r="N4" s="81"/>
    </row>
    <row r="5" spans="2:14" s="18" customFormat="1" ht="22.5" customHeight="1" thickBot="1" x14ac:dyDescent="0.3">
      <c r="B5" s="233"/>
      <c r="C5" s="235" t="s">
        <v>129</v>
      </c>
      <c r="D5" s="235"/>
      <c r="E5" s="235"/>
      <c r="F5" s="235"/>
      <c r="G5" s="235"/>
      <c r="H5" s="235"/>
      <c r="I5" s="235"/>
      <c r="J5" s="235"/>
      <c r="K5" s="229" t="s">
        <v>130</v>
      </c>
      <c r="L5" s="217"/>
      <c r="M5" s="81"/>
      <c r="N5" s="81"/>
    </row>
    <row r="6" spans="2:14" ht="5.25" customHeight="1" x14ac:dyDescent="0.2">
      <c r="B6" s="17"/>
      <c r="C6" s="17"/>
      <c r="D6" s="17"/>
      <c r="E6" s="17"/>
    </row>
    <row r="7" spans="2:14" ht="29.25" customHeight="1" x14ac:dyDescent="0.25">
      <c r="B7" s="120" t="s">
        <v>0</v>
      </c>
      <c r="C7" s="120"/>
      <c r="D7" s="164" t="str">
        <f>Proyecto!$E$7</f>
        <v>Armonización de la normatividad por la que se rige el proceso de régimen cambiario</v>
      </c>
      <c r="E7" s="164"/>
      <c r="F7" s="164"/>
      <c r="G7" s="164"/>
      <c r="H7" s="164"/>
      <c r="I7" s="164"/>
      <c r="J7" s="164"/>
      <c r="K7" s="164"/>
      <c r="L7" s="164"/>
      <c r="M7" s="1"/>
    </row>
    <row r="9" spans="2:14" ht="28.5" customHeight="1" x14ac:dyDescent="0.25">
      <c r="B9" s="171" t="s">
        <v>28</v>
      </c>
      <c r="C9" s="171"/>
      <c r="D9" s="156" t="str">
        <f>+'Justificación - Objetivo'!E15</f>
        <v>Proponer el proyecto de Ley que modifica el Decreto Ley 1746 de 1991.</v>
      </c>
      <c r="E9" s="157"/>
      <c r="F9" s="157"/>
      <c r="G9" s="157"/>
      <c r="H9" s="157"/>
      <c r="I9" s="157"/>
      <c r="J9" s="157"/>
      <c r="K9" s="157"/>
      <c r="L9" s="158"/>
      <c r="M9" s="1"/>
      <c r="N9" s="26"/>
    </row>
    <row r="10" spans="2:14" ht="51.75" customHeight="1" x14ac:dyDescent="0.2">
      <c r="B10" s="44" t="s">
        <v>80</v>
      </c>
      <c r="C10" s="44" t="s">
        <v>81</v>
      </c>
      <c r="D10" s="44" t="s">
        <v>82</v>
      </c>
      <c r="E10" s="45" t="s">
        <v>83</v>
      </c>
      <c r="F10" s="44" t="s">
        <v>84</v>
      </c>
      <c r="G10" s="46" t="s">
        <v>93</v>
      </c>
      <c r="H10" s="46" t="s">
        <v>94</v>
      </c>
      <c r="I10" s="46" t="s">
        <v>95</v>
      </c>
      <c r="J10" s="45" t="s">
        <v>85</v>
      </c>
      <c r="K10" s="47" t="s">
        <v>86</v>
      </c>
      <c r="L10" s="47" t="s">
        <v>87</v>
      </c>
    </row>
    <row r="11" spans="2:14" ht="47.25" customHeight="1" x14ac:dyDescent="0.2">
      <c r="B11" s="91" t="s">
        <v>167</v>
      </c>
      <c r="C11" s="105" t="s">
        <v>146</v>
      </c>
      <c r="D11" s="105">
        <v>1</v>
      </c>
      <c r="E11" s="108">
        <v>0.8</v>
      </c>
      <c r="F11" s="102" t="s">
        <v>148</v>
      </c>
      <c r="G11" s="92">
        <v>42115</v>
      </c>
      <c r="H11" s="109">
        <v>42185</v>
      </c>
      <c r="I11" s="93">
        <f t="shared" ref="I11" si="0">+(H11-G11)/7</f>
        <v>10</v>
      </c>
      <c r="J11" s="110" t="s">
        <v>168</v>
      </c>
      <c r="K11" s="116">
        <v>42185</v>
      </c>
      <c r="L11" s="113">
        <v>0.8</v>
      </c>
    </row>
    <row r="12" spans="2:14" ht="47.25" customHeight="1" x14ac:dyDescent="0.2">
      <c r="B12" s="91" t="s">
        <v>173</v>
      </c>
      <c r="C12" s="115" t="s">
        <v>176</v>
      </c>
      <c r="D12" s="115">
        <v>1</v>
      </c>
      <c r="E12" s="108">
        <v>0.1</v>
      </c>
      <c r="F12" s="114" t="s">
        <v>148</v>
      </c>
      <c r="G12" s="92">
        <v>42186</v>
      </c>
      <c r="H12" s="109">
        <v>42216</v>
      </c>
      <c r="I12" s="93">
        <f t="shared" ref="I12:I13" si="1">+(H12-G12)/7</f>
        <v>4.2857142857142856</v>
      </c>
      <c r="J12" s="114" t="s">
        <v>175</v>
      </c>
      <c r="K12" s="116">
        <v>42209</v>
      </c>
      <c r="L12" s="113">
        <v>0.1</v>
      </c>
    </row>
    <row r="13" spans="2:14" ht="47.25" customHeight="1" x14ac:dyDescent="0.2">
      <c r="B13" s="91" t="s">
        <v>174</v>
      </c>
      <c r="C13" s="115" t="s">
        <v>146</v>
      </c>
      <c r="D13" s="115">
        <v>1</v>
      </c>
      <c r="E13" s="108">
        <v>0.1</v>
      </c>
      <c r="F13" s="114" t="s">
        <v>148</v>
      </c>
      <c r="G13" s="92">
        <v>42217</v>
      </c>
      <c r="H13" s="109">
        <v>42247</v>
      </c>
      <c r="I13" s="93">
        <f t="shared" si="1"/>
        <v>4.2857142857142856</v>
      </c>
      <c r="J13" s="114" t="s">
        <v>177</v>
      </c>
      <c r="K13" s="116">
        <v>42247</v>
      </c>
      <c r="L13" s="119">
        <v>0.1</v>
      </c>
    </row>
    <row r="14" spans="2:14" x14ac:dyDescent="0.2">
      <c r="L14" s="245">
        <f>L11+L12+L13</f>
        <v>1</v>
      </c>
    </row>
  </sheetData>
  <mergeCells count="13">
    <mergeCell ref="B9:C9"/>
    <mergeCell ref="D9:L9"/>
    <mergeCell ref="B7:C7"/>
    <mergeCell ref="D7:L7"/>
    <mergeCell ref="K2:L2"/>
    <mergeCell ref="K3:L3"/>
    <mergeCell ref="K4:L4"/>
    <mergeCell ref="K5:L5"/>
    <mergeCell ref="C2:J2"/>
    <mergeCell ref="B2:B5"/>
    <mergeCell ref="C3:J3"/>
    <mergeCell ref="C4:J4"/>
    <mergeCell ref="C5:J5"/>
  </mergeCells>
  <dataValidations count="1">
    <dataValidation type="whole" allowBlank="1" showInputMessage="1" showErrorMessage="1" sqref="F8:K8 F14:K6540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29" sqref="G29"/>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9"/>
      <c r="C2" s="240"/>
      <c r="D2" s="236" t="s">
        <v>124</v>
      </c>
      <c r="E2" s="219"/>
      <c r="F2" s="219"/>
      <c r="G2" s="219"/>
      <c r="H2" s="219"/>
      <c r="I2" s="219"/>
      <c r="J2" s="219"/>
      <c r="K2" s="85"/>
      <c r="L2" s="85"/>
      <c r="M2" s="227" t="str">
        <f>Proyecto!K2</f>
        <v>Codigo: GC-F-015</v>
      </c>
      <c r="N2" s="213"/>
      <c r="O2" s="213"/>
      <c r="P2" s="214"/>
      <c r="R2" s="11"/>
      <c r="S2" s="11"/>
      <c r="T2" s="11"/>
      <c r="U2" s="15"/>
      <c r="AE2" s="16"/>
    </row>
    <row r="3" spans="2:31" s="12" customFormat="1" ht="23.25" customHeight="1" x14ac:dyDescent="0.2">
      <c r="B3" s="241"/>
      <c r="C3" s="242"/>
      <c r="D3" s="237" t="s">
        <v>126</v>
      </c>
      <c r="E3" s="222"/>
      <c r="F3" s="222"/>
      <c r="G3" s="222"/>
      <c r="H3" s="222"/>
      <c r="I3" s="222"/>
      <c r="J3" s="222"/>
      <c r="K3" s="84"/>
      <c r="L3" s="84"/>
      <c r="M3" s="228" t="str">
        <f>Proyecto!K3</f>
        <v>Fecha: 17 de septiembre de 2014</v>
      </c>
      <c r="N3" s="154"/>
      <c r="O3" s="154"/>
      <c r="P3" s="215"/>
      <c r="R3" s="11"/>
      <c r="S3" s="11"/>
      <c r="T3" s="11"/>
      <c r="U3" s="15"/>
      <c r="AE3" s="16"/>
    </row>
    <row r="4" spans="2:31" s="12" customFormat="1" ht="24" customHeight="1" x14ac:dyDescent="0.2">
      <c r="B4" s="241"/>
      <c r="C4" s="242"/>
      <c r="D4" s="237" t="s">
        <v>127</v>
      </c>
      <c r="E4" s="222"/>
      <c r="F4" s="222"/>
      <c r="G4" s="222"/>
      <c r="H4" s="222"/>
      <c r="I4" s="222"/>
      <c r="J4" s="222"/>
      <c r="K4" s="84"/>
      <c r="L4" s="84"/>
      <c r="M4" s="228" t="str">
        <f>Proyecto!K4</f>
        <v>Version 001</v>
      </c>
      <c r="N4" s="154"/>
      <c r="O4" s="154"/>
      <c r="P4" s="215"/>
      <c r="R4" s="11"/>
      <c r="U4" s="15"/>
      <c r="AE4" s="16"/>
    </row>
    <row r="5" spans="2:31" s="12" customFormat="1" ht="22.5" customHeight="1" thickBot="1" x14ac:dyDescent="0.25">
      <c r="B5" s="243"/>
      <c r="C5" s="244"/>
      <c r="D5" s="238" t="s">
        <v>129</v>
      </c>
      <c r="E5" s="225"/>
      <c r="F5" s="225"/>
      <c r="G5" s="225"/>
      <c r="H5" s="225"/>
      <c r="I5" s="225"/>
      <c r="J5" s="225"/>
      <c r="K5" s="86"/>
      <c r="L5" s="86"/>
      <c r="M5" s="229" t="s">
        <v>130</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64" t="str">
        <f>Proyecto!$E$7</f>
        <v>Armonización de la normatividad por la que se rige el proceso de régimen cambiario</v>
      </c>
      <c r="E7" s="164"/>
      <c r="F7" s="164"/>
      <c r="G7" s="164"/>
      <c r="H7" s="164"/>
      <c r="I7" s="164"/>
      <c r="J7" s="164"/>
      <c r="K7" s="164"/>
      <c r="L7" s="164"/>
      <c r="M7" s="164"/>
      <c r="N7" s="164"/>
      <c r="O7" s="164"/>
      <c r="P7" s="164"/>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73" t="s">
        <v>22</v>
      </c>
      <c r="C10" s="173"/>
      <c r="D10" s="173"/>
      <c r="E10" s="173"/>
      <c r="F10" s="173"/>
      <c r="G10" s="173"/>
      <c r="H10" s="173"/>
      <c r="I10" s="173"/>
      <c r="J10" s="173"/>
      <c r="K10" s="173"/>
      <c r="L10" s="173"/>
      <c r="M10" s="173"/>
      <c r="N10" s="173"/>
      <c r="O10" s="173"/>
      <c r="P10" s="173"/>
    </row>
    <row r="11" spans="2:31" ht="21.9" customHeight="1" x14ac:dyDescent="0.2">
      <c r="B11" s="149" t="s">
        <v>164</v>
      </c>
      <c r="C11" s="149"/>
      <c r="D11" s="149"/>
      <c r="E11" s="149"/>
      <c r="F11" s="149"/>
      <c r="G11" s="149"/>
      <c r="H11" s="149"/>
      <c r="I11" s="149"/>
      <c r="J11" s="149"/>
      <c r="K11" s="149"/>
      <c r="L11" s="149"/>
      <c r="M11" s="149"/>
      <c r="N11" s="149"/>
      <c r="O11" s="149"/>
      <c r="P11" s="149"/>
    </row>
    <row r="12" spans="2:31" ht="21.9" customHeight="1" x14ac:dyDescent="0.2">
      <c r="B12" s="149" t="s">
        <v>169</v>
      </c>
      <c r="C12" s="149"/>
      <c r="D12" s="149"/>
      <c r="E12" s="149"/>
      <c r="F12" s="149"/>
      <c r="G12" s="149"/>
      <c r="H12" s="149"/>
      <c r="I12" s="149"/>
      <c r="J12" s="149"/>
      <c r="K12" s="149"/>
      <c r="L12" s="149"/>
      <c r="M12" s="149"/>
      <c r="N12" s="149"/>
      <c r="O12" s="149"/>
      <c r="P12" s="149"/>
    </row>
    <row r="13" spans="2:31" ht="21.9" customHeight="1" x14ac:dyDescent="0.2">
      <c r="B13" s="149" t="s">
        <v>23</v>
      </c>
      <c r="C13" s="149"/>
      <c r="D13" s="149"/>
      <c r="E13" s="149"/>
      <c r="F13" s="149"/>
      <c r="G13" s="149"/>
      <c r="H13" s="149"/>
      <c r="I13" s="149"/>
      <c r="J13" s="149"/>
      <c r="K13" s="149"/>
      <c r="L13" s="149"/>
      <c r="M13" s="149"/>
      <c r="N13" s="149"/>
      <c r="O13" s="149"/>
      <c r="P13" s="149"/>
    </row>
    <row r="15" spans="2:31" ht="21.9" customHeight="1" x14ac:dyDescent="0.2">
      <c r="B15" s="173" t="s">
        <v>24</v>
      </c>
      <c r="C15" s="173"/>
      <c r="D15" s="173"/>
      <c r="E15" s="173"/>
      <c r="F15" s="173"/>
      <c r="G15" s="173"/>
      <c r="H15" s="173"/>
      <c r="I15" s="173"/>
      <c r="J15" s="173"/>
      <c r="K15" s="173"/>
      <c r="L15" s="173"/>
      <c r="M15" s="173"/>
      <c r="N15" s="173"/>
      <c r="O15" s="173"/>
      <c r="P15" s="173"/>
    </row>
    <row r="16" spans="2:31" ht="21.9" customHeight="1" x14ac:dyDescent="0.2">
      <c r="B16" s="149" t="s">
        <v>25</v>
      </c>
      <c r="C16" s="149"/>
      <c r="D16" s="149"/>
      <c r="E16" s="149"/>
      <c r="F16" s="149"/>
      <c r="G16" s="149"/>
      <c r="H16" s="149"/>
      <c r="I16" s="149"/>
      <c r="J16" s="149"/>
      <c r="K16" s="149"/>
      <c r="L16" s="149"/>
      <c r="M16" s="149"/>
      <c r="N16" s="149"/>
      <c r="O16" s="149"/>
      <c r="P16" s="149"/>
    </row>
  </sheetData>
  <mergeCells count="17">
    <mergeCell ref="D2:J2"/>
    <mergeCell ref="D3:J3"/>
    <mergeCell ref="D4:J4"/>
    <mergeCell ref="D5:J5"/>
    <mergeCell ref="B10:P10"/>
    <mergeCell ref="B2:C5"/>
    <mergeCell ref="M2:P2"/>
    <mergeCell ref="M3:P3"/>
    <mergeCell ref="M4:P4"/>
    <mergeCell ref="M5:P5"/>
    <mergeCell ref="B13:P13"/>
    <mergeCell ref="B15:P15"/>
    <mergeCell ref="B16:P16"/>
    <mergeCell ref="B7:C7"/>
    <mergeCell ref="D7:P7"/>
    <mergeCell ref="B12:P12"/>
    <mergeCell ref="B11:P11"/>
  </mergeCells>
  <dataValidations count="1">
    <dataValidation type="whole" allowBlank="1" showInputMessage="1" showErrorMessage="1" sqref="O17:P65503 O9:P9 O14:P14 G14:M14 G17:M65503 G9:M9 W9:AC65503 Q9:U6550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107</v>
      </c>
      <c r="C4" s="28" t="s">
        <v>58</v>
      </c>
      <c r="E4" s="28" t="s">
        <v>59</v>
      </c>
      <c r="G4" s="28" t="s">
        <v>60</v>
      </c>
      <c r="I4" s="28" t="s">
        <v>67</v>
      </c>
      <c r="K4" s="28" t="s">
        <v>68</v>
      </c>
      <c r="M4" s="28"/>
      <c r="O4" s="28" t="s">
        <v>100</v>
      </c>
      <c r="Q4" s="28" t="s">
        <v>110</v>
      </c>
    </row>
    <row r="5" spans="1:17" x14ac:dyDescent="0.25">
      <c r="A5" t="s">
        <v>108</v>
      </c>
      <c r="C5" s="27" t="s">
        <v>53</v>
      </c>
      <c r="E5" s="27" t="s">
        <v>54</v>
      </c>
      <c r="G5" s="27" t="s">
        <v>61</v>
      </c>
      <c r="I5" s="27" t="s">
        <v>97</v>
      </c>
      <c r="K5" s="27" t="s">
        <v>69</v>
      </c>
      <c r="M5" t="s">
        <v>88</v>
      </c>
      <c r="O5" s="27" t="s">
        <v>101</v>
      </c>
      <c r="Q5" t="s">
        <v>113</v>
      </c>
    </row>
    <row r="6" spans="1:17" x14ac:dyDescent="0.25">
      <c r="A6" t="s">
        <v>109</v>
      </c>
      <c r="C6" s="27" t="s">
        <v>56</v>
      </c>
      <c r="E6" s="27" t="s">
        <v>57</v>
      </c>
      <c r="G6" s="27" t="s">
        <v>62</v>
      </c>
      <c r="I6" s="27" t="s">
        <v>98</v>
      </c>
      <c r="K6" s="27" t="s">
        <v>70</v>
      </c>
      <c r="M6" t="s">
        <v>96</v>
      </c>
      <c r="O6" s="27" t="s">
        <v>102</v>
      </c>
      <c r="Q6" t="s">
        <v>114</v>
      </c>
    </row>
    <row r="7" spans="1:17" x14ac:dyDescent="0.25">
      <c r="C7" s="27" t="s">
        <v>55</v>
      </c>
      <c r="G7" s="27" t="s">
        <v>63</v>
      </c>
      <c r="K7" s="30" t="s">
        <v>71</v>
      </c>
      <c r="O7" s="30" t="s">
        <v>103</v>
      </c>
      <c r="Q7" t="s">
        <v>115</v>
      </c>
    </row>
    <row r="8" spans="1:17" x14ac:dyDescent="0.25">
      <c r="O8" s="30" t="s">
        <v>104</v>
      </c>
      <c r="Q8" t="s">
        <v>116</v>
      </c>
    </row>
    <row r="9" spans="1:17" x14ac:dyDescent="0.25">
      <c r="O9" s="30" t="s">
        <v>105</v>
      </c>
      <c r="Q9" t="s">
        <v>117</v>
      </c>
    </row>
    <row r="10" spans="1:17" x14ac:dyDescent="0.25">
      <c r="O10" s="30" t="s">
        <v>106</v>
      </c>
      <c r="Q10" t="s">
        <v>118</v>
      </c>
    </row>
    <row r="11" spans="1:17" x14ac:dyDescent="0.25">
      <c r="O11" s="30" t="s">
        <v>79</v>
      </c>
      <c r="Q11" t="s">
        <v>119</v>
      </c>
    </row>
    <row r="12" spans="1:17" x14ac:dyDescent="0.25">
      <c r="Q12" t="s">
        <v>120</v>
      </c>
    </row>
    <row r="14" spans="1:17" x14ac:dyDescent="0.25">
      <c r="Q14" s="28" t="s">
        <v>121</v>
      </c>
    </row>
    <row r="15" spans="1:17" x14ac:dyDescent="0.25">
      <c r="Q15" t="s">
        <v>113</v>
      </c>
    </row>
    <row r="16" spans="1:17" x14ac:dyDescent="0.25">
      <c r="Q16" t="s">
        <v>114</v>
      </c>
    </row>
    <row r="17" spans="17:17" x14ac:dyDescent="0.25">
      <c r="Q17" t="s">
        <v>115</v>
      </c>
    </row>
    <row r="18" spans="17:17" x14ac:dyDescent="0.25">
      <c r="Q18" t="s">
        <v>116</v>
      </c>
    </row>
    <row r="19" spans="17:17" x14ac:dyDescent="0.25">
      <c r="Q19" t="s">
        <v>117</v>
      </c>
    </row>
    <row r="20" spans="17:17" x14ac:dyDescent="0.25">
      <c r="Q20" t="s">
        <v>118</v>
      </c>
    </row>
    <row r="21" spans="17:17" x14ac:dyDescent="0.25">
      <c r="Q21" t="s">
        <v>119</v>
      </c>
    </row>
    <row r="22" spans="17:17" x14ac:dyDescent="0.25">
      <c r="Q22" t="s">
        <v>120</v>
      </c>
    </row>
    <row r="23" spans="17:17" x14ac:dyDescent="0.25">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D27" sqref="D2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4"/>
      <c r="C2" s="135"/>
      <c r="D2" s="136" t="s">
        <v>124</v>
      </c>
      <c r="E2" s="137"/>
      <c r="F2" s="137"/>
      <c r="G2" s="137"/>
      <c r="H2" s="137"/>
      <c r="I2" s="137"/>
      <c r="J2" s="138"/>
      <c r="K2" s="124" t="s">
        <v>125</v>
      </c>
      <c r="L2" s="150"/>
      <c r="M2" s="124" t="str">
        <f>Proyecto!K2</f>
        <v>Codigo: GC-F-015</v>
      </c>
      <c r="N2" s="145"/>
      <c r="O2" s="145"/>
      <c r="P2" s="125"/>
      <c r="R2" s="11"/>
      <c r="S2" s="11"/>
      <c r="T2" s="11"/>
      <c r="U2" s="15"/>
      <c r="AE2" s="16"/>
    </row>
    <row r="3" spans="2:31" s="12" customFormat="1" ht="23.25" customHeight="1" x14ac:dyDescent="0.2">
      <c r="B3" s="130"/>
      <c r="C3" s="131"/>
      <c r="D3" s="139" t="s">
        <v>126</v>
      </c>
      <c r="E3" s="140"/>
      <c r="F3" s="140"/>
      <c r="G3" s="140"/>
      <c r="H3" s="140"/>
      <c r="I3" s="140"/>
      <c r="J3" s="141"/>
      <c r="K3" s="126" t="s">
        <v>131</v>
      </c>
      <c r="L3" s="151"/>
      <c r="M3" s="146" t="str">
        <f>Proyecto!K3</f>
        <v>Fecha: 17 de septiembre de 2014</v>
      </c>
      <c r="N3" s="147"/>
      <c r="O3" s="147"/>
      <c r="P3" s="148"/>
      <c r="R3" s="11"/>
      <c r="S3" s="11"/>
      <c r="T3" s="11"/>
      <c r="U3" s="15"/>
      <c r="AE3" s="16"/>
    </row>
    <row r="4" spans="2:31" s="12" customFormat="1" ht="24" customHeight="1" x14ac:dyDescent="0.2">
      <c r="B4" s="130"/>
      <c r="C4" s="131"/>
      <c r="D4" s="139" t="s">
        <v>127</v>
      </c>
      <c r="E4" s="140"/>
      <c r="F4" s="140"/>
      <c r="G4" s="140"/>
      <c r="H4" s="140"/>
      <c r="I4" s="140"/>
      <c r="J4" s="141"/>
      <c r="K4" s="126" t="s">
        <v>128</v>
      </c>
      <c r="L4" s="151"/>
      <c r="M4" s="126" t="str">
        <f>Proyecto!K4</f>
        <v>Version 001</v>
      </c>
      <c r="N4" s="149"/>
      <c r="O4" s="149"/>
      <c r="P4" s="127"/>
      <c r="R4" s="11"/>
      <c r="U4" s="15"/>
      <c r="AE4" s="16"/>
    </row>
    <row r="5" spans="2:31" s="12" customFormat="1" ht="22.5" customHeight="1" thickBot="1" x14ac:dyDescent="0.25">
      <c r="B5" s="132"/>
      <c r="C5" s="133"/>
      <c r="D5" s="142" t="s">
        <v>129</v>
      </c>
      <c r="E5" s="143"/>
      <c r="F5" s="143"/>
      <c r="G5" s="143"/>
      <c r="H5" s="143"/>
      <c r="I5" s="143"/>
      <c r="J5" s="144"/>
      <c r="K5" s="128" t="s">
        <v>130</v>
      </c>
      <c r="L5" s="155"/>
      <c r="M5" s="161" t="s">
        <v>130</v>
      </c>
      <c r="N5" s="162"/>
      <c r="O5" s="162"/>
      <c r="P5" s="16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64" t="str">
        <f>Proyecto!$E$7</f>
        <v>Armonización de la normatividad por la que se rige el proceso de régimen cambiario</v>
      </c>
      <c r="E7" s="164"/>
      <c r="F7" s="164"/>
      <c r="G7" s="164"/>
      <c r="H7" s="164"/>
      <c r="I7" s="164"/>
      <c r="J7" s="164"/>
      <c r="K7" s="164"/>
      <c r="L7" s="164"/>
      <c r="M7" s="164"/>
      <c r="N7" s="164"/>
      <c r="O7" s="164"/>
      <c r="P7" s="164"/>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9" t="s">
        <v>26</v>
      </c>
      <c r="C9" s="160"/>
      <c r="D9" s="156" t="s">
        <v>139</v>
      </c>
      <c r="E9" s="157"/>
      <c r="F9" s="157"/>
      <c r="G9" s="157"/>
      <c r="H9" s="157"/>
      <c r="I9" s="157"/>
      <c r="J9" s="157"/>
      <c r="K9" s="157"/>
      <c r="L9" s="157"/>
      <c r="M9" s="157"/>
      <c r="N9" s="157"/>
      <c r="O9" s="157"/>
      <c r="P9" s="158"/>
      <c r="AE9" s="1"/>
    </row>
    <row r="10" spans="2:31" customFormat="1" ht="7.5" customHeight="1" x14ac:dyDescent="0.25"/>
    <row r="11" spans="2:31" ht="39.75" customHeight="1" x14ac:dyDescent="0.25">
      <c r="B11" s="159" t="s">
        <v>27</v>
      </c>
      <c r="C11" s="160"/>
      <c r="D11" s="154" t="s">
        <v>140</v>
      </c>
      <c r="E11" s="154"/>
      <c r="F11" s="154"/>
      <c r="G11" s="154"/>
      <c r="H11" s="154"/>
      <c r="I11" s="154"/>
      <c r="J11" s="154"/>
      <c r="K11" s="154"/>
      <c r="L11" s="154"/>
      <c r="M11" s="154"/>
      <c r="N11" s="154"/>
      <c r="O11" s="154"/>
      <c r="P11" s="154"/>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s="53" customFormat="1" ht="5.25" customHeight="1" x14ac:dyDescent="0.25">
      <c r="B13" s="10"/>
      <c r="C13" s="10"/>
      <c r="D13" s="52"/>
      <c r="E13" s="52"/>
      <c r="F13" s="52"/>
      <c r="G13" s="52"/>
      <c r="H13" s="52"/>
      <c r="I13" s="52"/>
      <c r="J13" s="52"/>
      <c r="K13" s="52"/>
      <c r="L13" s="52"/>
      <c r="M13" s="52"/>
      <c r="N13" s="52"/>
      <c r="O13" s="52"/>
      <c r="P13" s="52"/>
      <c r="R13" s="11"/>
      <c r="U13" s="11"/>
    </row>
    <row r="14" spans="2:31" s="101" customFormat="1" ht="5.25" customHeight="1" x14ac:dyDescent="0.25">
      <c r="B14" s="10"/>
      <c r="C14" s="10"/>
      <c r="D14" s="106"/>
      <c r="E14" s="106"/>
      <c r="F14" s="106"/>
      <c r="G14" s="106"/>
      <c r="H14" s="106"/>
      <c r="I14" s="106"/>
      <c r="J14" s="106"/>
      <c r="K14" s="106"/>
      <c r="L14" s="106"/>
      <c r="M14" s="106"/>
      <c r="N14" s="106"/>
      <c r="O14" s="106"/>
      <c r="P14" s="106"/>
      <c r="R14" s="11"/>
      <c r="U14" s="11"/>
    </row>
    <row r="15" spans="2:31" ht="22.5" customHeight="1" x14ac:dyDescent="0.25">
      <c r="B15" s="152" t="s">
        <v>153</v>
      </c>
      <c r="C15" s="152"/>
      <c r="D15" s="104" t="s">
        <v>1</v>
      </c>
      <c r="E15" s="154" t="s">
        <v>154</v>
      </c>
      <c r="F15" s="154"/>
      <c r="G15" s="154"/>
      <c r="H15" s="154"/>
      <c r="I15" s="154"/>
      <c r="J15" s="154"/>
      <c r="K15" s="154"/>
      <c r="L15" s="154"/>
      <c r="M15" s="154"/>
      <c r="N15" s="154"/>
      <c r="O15" s="154"/>
      <c r="P15" s="154"/>
      <c r="AE15" s="1"/>
    </row>
    <row r="16" spans="2:31" s="101" customFormat="1" ht="21" customHeight="1" x14ac:dyDescent="0.25">
      <c r="B16" s="153"/>
      <c r="C16" s="153"/>
      <c r="D16" s="103" t="s">
        <v>108</v>
      </c>
      <c r="E16" s="154"/>
      <c r="F16" s="154"/>
      <c r="G16" s="154"/>
      <c r="H16" s="154"/>
      <c r="I16" s="154"/>
      <c r="J16" s="154"/>
      <c r="K16" s="154"/>
      <c r="L16" s="154"/>
      <c r="M16" s="154"/>
      <c r="N16" s="154"/>
      <c r="O16" s="154"/>
      <c r="P16" s="154"/>
      <c r="R16" s="11"/>
      <c r="U16" s="11"/>
    </row>
  </sheetData>
  <mergeCells count="24">
    <mergeCell ref="B15:C16"/>
    <mergeCell ref="E15:P16"/>
    <mergeCell ref="D5:J5"/>
    <mergeCell ref="K5:L5"/>
    <mergeCell ref="D11:P11"/>
    <mergeCell ref="D9:P9"/>
    <mergeCell ref="B7:C7"/>
    <mergeCell ref="B11:C11"/>
    <mergeCell ref="B9:C9"/>
    <mergeCell ref="M5:P5"/>
    <mergeCell ref="D7:P7"/>
    <mergeCell ref="B5:C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17:U65467 W17:AC65467 G17:M6546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Normal="100" workbookViewId="0">
      <selection activeCell="E20" sqref="E2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4"/>
      <c r="C2" s="135"/>
      <c r="D2" s="165" t="s">
        <v>124</v>
      </c>
      <c r="E2" s="166"/>
      <c r="F2" s="166"/>
      <c r="G2" s="166"/>
      <c r="H2" s="167"/>
      <c r="I2" s="66" t="str">
        <f>Proyecto!K2</f>
        <v>Codigo: GC-F-015</v>
      </c>
      <c r="J2" s="25"/>
      <c r="K2" s="25"/>
      <c r="L2" s="25"/>
      <c r="M2" s="65"/>
      <c r="N2" s="65"/>
      <c r="T2" s="16"/>
    </row>
    <row r="3" spans="2:24" s="21" customFormat="1" ht="23.25" customHeight="1" thickBot="1" x14ac:dyDescent="0.25">
      <c r="B3" s="130"/>
      <c r="C3" s="131"/>
      <c r="D3" s="165" t="s">
        <v>126</v>
      </c>
      <c r="E3" s="166"/>
      <c r="F3" s="166"/>
      <c r="G3" s="166"/>
      <c r="H3" s="167"/>
      <c r="I3" s="67" t="str">
        <f>Proyecto!K3</f>
        <v>Fecha: 17 de septiembre de 2014</v>
      </c>
      <c r="J3" s="25"/>
      <c r="K3" s="25"/>
      <c r="L3" s="25"/>
      <c r="M3" s="65"/>
      <c r="N3" s="65"/>
      <c r="T3" s="16"/>
    </row>
    <row r="4" spans="2:24" s="21" customFormat="1" ht="24" customHeight="1" thickBot="1" x14ac:dyDescent="0.25">
      <c r="B4" s="130"/>
      <c r="C4" s="131"/>
      <c r="D4" s="165" t="s">
        <v>127</v>
      </c>
      <c r="E4" s="166"/>
      <c r="F4" s="166"/>
      <c r="G4" s="166"/>
      <c r="H4" s="167"/>
      <c r="I4" s="67" t="str">
        <f>Proyecto!K4</f>
        <v>Version 001</v>
      </c>
      <c r="J4" s="25"/>
      <c r="K4" s="25"/>
      <c r="L4" s="25"/>
      <c r="M4" s="65"/>
      <c r="N4" s="65"/>
      <c r="T4" s="16"/>
    </row>
    <row r="5" spans="2:24" s="21" customFormat="1" ht="22.5" customHeight="1" thickBot="1" x14ac:dyDescent="0.25">
      <c r="B5" s="132"/>
      <c r="C5" s="133"/>
      <c r="D5" s="168" t="s">
        <v>129</v>
      </c>
      <c r="E5" s="169"/>
      <c r="F5" s="169"/>
      <c r="G5" s="169"/>
      <c r="H5" s="170"/>
      <c r="I5" s="68" t="s">
        <v>130</v>
      </c>
      <c r="J5" s="25"/>
      <c r="K5" s="25"/>
      <c r="L5" s="25"/>
      <c r="M5" s="65"/>
      <c r="N5" s="65"/>
      <c r="T5" s="16"/>
    </row>
    <row r="6" spans="2:24" ht="5.25" customHeight="1" x14ac:dyDescent="0.2">
      <c r="B6" s="20"/>
      <c r="C6" s="20"/>
      <c r="D6" s="20"/>
      <c r="E6" s="20"/>
      <c r="F6" s="20"/>
      <c r="G6" s="49"/>
      <c r="H6" s="20"/>
      <c r="I6" s="20"/>
    </row>
    <row r="7" spans="2:24" ht="29.25" customHeight="1" x14ac:dyDescent="0.25">
      <c r="B7" s="120" t="s">
        <v>0</v>
      </c>
      <c r="C7" s="120"/>
      <c r="D7" s="164" t="str">
        <f>Proyecto!$E$7</f>
        <v>Armonización de la normatividad por la que se rige el proceso de régimen cambiario</v>
      </c>
      <c r="E7" s="164"/>
      <c r="F7" s="164"/>
      <c r="G7" s="164"/>
      <c r="H7" s="164"/>
      <c r="I7" s="164"/>
      <c r="X7" s="1"/>
    </row>
    <row r="8" spans="2:24" s="21" customFormat="1" ht="10.5" customHeight="1" x14ac:dyDescent="0.25">
      <c r="B8" s="10"/>
      <c r="C8" s="10"/>
      <c r="D8" s="6"/>
      <c r="E8" s="6"/>
      <c r="F8" s="6"/>
      <c r="G8" s="6"/>
      <c r="H8" s="6"/>
      <c r="I8" s="6"/>
      <c r="N8" s="25"/>
    </row>
    <row r="9" spans="2:24" ht="18.75" customHeight="1" x14ac:dyDescent="0.25">
      <c r="B9" s="173" t="s">
        <v>112</v>
      </c>
      <c r="C9" s="173"/>
      <c r="D9" s="173"/>
      <c r="E9" s="173"/>
      <c r="F9" s="173"/>
      <c r="G9" s="173"/>
      <c r="H9" s="173"/>
      <c r="I9" s="173"/>
      <c r="X9" s="1"/>
    </row>
    <row r="10" spans="2:24" ht="39.75" customHeight="1" x14ac:dyDescent="0.25">
      <c r="B10" s="171" t="s">
        <v>28</v>
      </c>
      <c r="C10" s="171"/>
      <c r="D10" s="156" t="s">
        <v>154</v>
      </c>
      <c r="E10" s="157"/>
      <c r="F10" s="157"/>
      <c r="G10" s="157"/>
      <c r="H10" s="157"/>
      <c r="I10" s="158"/>
      <c r="X10" s="1"/>
    </row>
    <row r="11" spans="2:24" ht="22.5" customHeight="1" x14ac:dyDescent="0.25">
      <c r="B11" s="171" t="s">
        <v>1</v>
      </c>
      <c r="C11" s="171"/>
      <c r="D11" s="171" t="s">
        <v>2</v>
      </c>
      <c r="E11" s="171"/>
      <c r="F11" s="35" t="s">
        <v>3</v>
      </c>
      <c r="G11" s="50" t="s">
        <v>110</v>
      </c>
      <c r="H11" s="50" t="s">
        <v>4</v>
      </c>
      <c r="I11" s="50" t="s">
        <v>111</v>
      </c>
      <c r="X11" s="1"/>
    </row>
    <row r="12" spans="2:24" ht="40.5" customHeight="1" x14ac:dyDescent="0.25">
      <c r="B12" s="172" t="s">
        <v>55</v>
      </c>
      <c r="C12" s="172"/>
      <c r="D12" s="172" t="s">
        <v>155</v>
      </c>
      <c r="E12" s="172"/>
      <c r="F12" s="32">
        <v>1</v>
      </c>
      <c r="G12" s="51" t="s">
        <v>120</v>
      </c>
      <c r="H12" s="51" t="s">
        <v>54</v>
      </c>
      <c r="I12" s="51" t="s">
        <v>156</v>
      </c>
      <c r="X12" s="1"/>
    </row>
    <row r="13" spans="2:24" ht="24.75" customHeight="1" x14ac:dyDescent="0.25">
      <c r="B13" s="171" t="s">
        <v>5</v>
      </c>
      <c r="C13" s="171"/>
      <c r="D13" s="156" t="s">
        <v>137</v>
      </c>
      <c r="E13" s="157"/>
      <c r="F13" s="157"/>
      <c r="G13" s="157"/>
      <c r="H13" s="157"/>
      <c r="I13" s="158"/>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47 P14:V65447 J14:N6544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7" zoomScaleNormal="100" workbookViewId="0">
      <selection activeCell="F15" sqref="F15:G15"/>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69"/>
      <c r="C2" s="168" t="s">
        <v>124</v>
      </c>
      <c r="D2" s="169"/>
      <c r="E2" s="169"/>
      <c r="F2" s="170"/>
      <c r="G2" s="66" t="str">
        <f>Proyecto!K2</f>
        <v>Codigo: GC-F-015</v>
      </c>
      <c r="H2" s="11"/>
      <c r="I2" s="11"/>
      <c r="J2" s="15"/>
      <c r="T2" s="16"/>
    </row>
    <row r="3" spans="2:22" s="12" customFormat="1" ht="23.25" customHeight="1" thickBot="1" x14ac:dyDescent="0.25">
      <c r="B3" s="70"/>
      <c r="C3" s="168" t="s">
        <v>126</v>
      </c>
      <c r="D3" s="169"/>
      <c r="E3" s="169"/>
      <c r="F3" s="170"/>
      <c r="G3" s="67" t="str">
        <f>Proyecto!K3</f>
        <v>Fecha: 17 de septiembre de 2014</v>
      </c>
      <c r="H3" s="11"/>
      <c r="I3" s="11"/>
      <c r="J3" s="15"/>
      <c r="T3" s="16"/>
    </row>
    <row r="4" spans="2:22" s="12" customFormat="1" ht="24" customHeight="1" thickBot="1" x14ac:dyDescent="0.25">
      <c r="B4" s="70"/>
      <c r="C4" s="168" t="s">
        <v>127</v>
      </c>
      <c r="D4" s="169"/>
      <c r="E4" s="169"/>
      <c r="F4" s="170"/>
      <c r="G4" s="67" t="str">
        <f>Proyecto!K4</f>
        <v>Version 001</v>
      </c>
      <c r="J4" s="15"/>
      <c r="T4" s="16"/>
    </row>
    <row r="5" spans="2:22" s="12" customFormat="1" ht="22.5" customHeight="1" thickBot="1" x14ac:dyDescent="0.25">
      <c r="B5" s="71"/>
      <c r="C5" s="168" t="s">
        <v>129</v>
      </c>
      <c r="D5" s="169"/>
      <c r="E5" s="169"/>
      <c r="F5" s="170"/>
      <c r="G5" s="68" t="s">
        <v>130</v>
      </c>
      <c r="J5" s="11"/>
      <c r="T5" s="16"/>
    </row>
    <row r="6" spans="2:22" ht="5.25" customHeight="1" x14ac:dyDescent="0.2">
      <c r="B6" s="5"/>
      <c r="C6" s="20"/>
      <c r="D6" s="5"/>
      <c r="E6" s="5"/>
      <c r="F6" s="5"/>
      <c r="G6" s="5"/>
    </row>
    <row r="7" spans="2:22" ht="29.25" customHeight="1" x14ac:dyDescent="0.25">
      <c r="B7" s="40" t="s">
        <v>0</v>
      </c>
      <c r="C7" s="164" t="str">
        <f>Proyecto!$E$7</f>
        <v>Armonización de la normatividad por la que se rige el proceso de régimen cambiario</v>
      </c>
      <c r="D7" s="164"/>
      <c r="E7" s="164"/>
      <c r="F7" s="164"/>
      <c r="G7" s="164"/>
      <c r="V7" s="1"/>
    </row>
    <row r="9" spans="2:22" ht="18" customHeight="1" x14ac:dyDescent="0.2">
      <c r="B9" s="173" t="s">
        <v>44</v>
      </c>
      <c r="C9" s="173"/>
      <c r="D9" s="173"/>
      <c r="E9" s="173"/>
      <c r="F9" s="173"/>
      <c r="G9" s="173"/>
    </row>
    <row r="10" spans="2:22" customFormat="1" ht="15" customHeight="1" x14ac:dyDescent="0.25"/>
    <row r="11" spans="2:22" ht="20.25" customHeight="1" x14ac:dyDescent="0.2">
      <c r="B11" s="35" t="s">
        <v>76</v>
      </c>
      <c r="C11" s="35" t="s">
        <v>6</v>
      </c>
      <c r="D11" s="35" t="s">
        <v>14</v>
      </c>
      <c r="E11" s="35" t="s">
        <v>43</v>
      </c>
      <c r="F11" s="173" t="s">
        <v>15</v>
      </c>
      <c r="G11" s="173"/>
    </row>
    <row r="12" spans="2:22" ht="84" customHeight="1" x14ac:dyDescent="0.2">
      <c r="B12" s="34" t="s">
        <v>61</v>
      </c>
      <c r="C12" s="34" t="s">
        <v>133</v>
      </c>
      <c r="D12" s="33" t="s">
        <v>64</v>
      </c>
      <c r="E12" s="22" t="s">
        <v>97</v>
      </c>
      <c r="F12" s="174" t="s">
        <v>179</v>
      </c>
      <c r="G12" s="174"/>
    </row>
    <row r="13" spans="2:22" ht="125.4" x14ac:dyDescent="0.2">
      <c r="B13" s="34" t="s">
        <v>62</v>
      </c>
      <c r="C13" s="95" t="s">
        <v>147</v>
      </c>
      <c r="D13" s="33" t="s">
        <v>65</v>
      </c>
      <c r="E13" s="22" t="s">
        <v>97</v>
      </c>
      <c r="F13" s="174" t="s">
        <v>180</v>
      </c>
      <c r="G13" s="174"/>
    </row>
    <row r="14" spans="2:22" ht="84" customHeight="1" x14ac:dyDescent="0.2">
      <c r="B14" s="34" t="s">
        <v>63</v>
      </c>
      <c r="C14" s="95" t="s">
        <v>148</v>
      </c>
      <c r="D14" s="33" t="s">
        <v>66</v>
      </c>
      <c r="E14" s="22" t="s">
        <v>97</v>
      </c>
      <c r="F14" s="174" t="s">
        <v>181</v>
      </c>
      <c r="G14" s="174"/>
    </row>
    <row r="15" spans="2:22" ht="79.8" x14ac:dyDescent="0.2">
      <c r="B15" s="112" t="s">
        <v>170</v>
      </c>
      <c r="C15" s="111" t="s">
        <v>148</v>
      </c>
      <c r="D15" s="111" t="s">
        <v>171</v>
      </c>
      <c r="E15" s="112" t="s">
        <v>97</v>
      </c>
      <c r="F15" s="174" t="s">
        <v>181</v>
      </c>
      <c r="G15" s="174"/>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H8:L15 N8:T65478 E16:L6547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 type="list" allowBlank="1" showInputMessage="1" showErrorMessage="1">
          <x14:formula1>
            <xm:f>'[1]No tocar'!#REF!</xm:f>
          </x14:formula1>
          <xm:sqref>B15</xm:sqref>
        </x14:dataValidation>
        <x14:dataValidation type="list" allowBlank="1" showInputMessage="1" showErrorMessage="1">
          <x14:formula1>
            <xm:f>'[1]No tocar'!#REF!</xm:f>
          </x14:formula1>
          <xm:sqref>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5" zoomScale="115" zoomScaleNormal="115" workbookViewId="0">
      <selection activeCell="C22" sqref="C22"/>
    </sheetView>
  </sheetViews>
  <sheetFormatPr baseColWidth="10" defaultColWidth="11.44140625" defaultRowHeight="13.2" x14ac:dyDescent="0.25"/>
  <cols>
    <col min="1" max="1" width="5" style="72" customWidth="1"/>
    <col min="2" max="2" width="30.33203125" style="72" customWidth="1"/>
    <col min="3" max="3" width="25" style="72" customWidth="1"/>
    <col min="4" max="4" width="11.44140625" style="72"/>
    <col min="5" max="5" width="33" style="72" customWidth="1"/>
    <col min="6" max="6" width="20.6640625" style="72" customWidth="1"/>
    <col min="7" max="7" width="25.5546875" style="72" customWidth="1"/>
    <col min="8" max="8" width="15" style="72" customWidth="1"/>
    <col min="9" max="16384" width="11.44140625" style="72"/>
  </cols>
  <sheetData>
    <row r="1" spans="2:8" ht="13.8" thickBot="1" x14ac:dyDescent="0.3"/>
    <row r="2" spans="2:8" ht="18" customHeight="1" thickBot="1" x14ac:dyDescent="0.3">
      <c r="B2" s="75"/>
      <c r="C2" s="186" t="s">
        <v>124</v>
      </c>
      <c r="D2" s="187"/>
      <c r="E2" s="187"/>
      <c r="F2" s="187"/>
      <c r="G2" s="180" t="str">
        <f>Proyecto!K2</f>
        <v>Codigo: GC-F-015</v>
      </c>
      <c r="H2" s="181"/>
    </row>
    <row r="3" spans="2:8" ht="19.5" customHeight="1" thickBot="1" x14ac:dyDescent="0.3">
      <c r="B3" s="77"/>
      <c r="C3" s="186" t="s">
        <v>126</v>
      </c>
      <c r="D3" s="187"/>
      <c r="E3" s="187"/>
      <c r="F3" s="187"/>
      <c r="G3" s="182" t="str">
        <f>Proyecto!K3</f>
        <v>Fecha: 17 de septiembre de 2014</v>
      </c>
      <c r="H3" s="183"/>
    </row>
    <row r="4" spans="2:8" ht="19.5" customHeight="1" thickBot="1" x14ac:dyDescent="0.3">
      <c r="B4" s="77"/>
      <c r="C4" s="186" t="s">
        <v>127</v>
      </c>
      <c r="D4" s="187"/>
      <c r="E4" s="187"/>
      <c r="F4" s="187"/>
      <c r="G4" s="184" t="str">
        <f>Proyecto!K4</f>
        <v>Version 001</v>
      </c>
      <c r="H4" s="185"/>
    </row>
    <row r="5" spans="2:8" ht="21.75" customHeight="1" thickBot="1" x14ac:dyDescent="0.3">
      <c r="B5" s="79"/>
      <c r="C5" s="186" t="s">
        <v>129</v>
      </c>
      <c r="D5" s="187"/>
      <c r="E5" s="187"/>
      <c r="F5" s="187"/>
      <c r="G5" s="182" t="s">
        <v>130</v>
      </c>
      <c r="H5" s="183"/>
    </row>
    <row r="6" spans="2:8" ht="21" customHeight="1" x14ac:dyDescent="0.25"/>
    <row r="7" spans="2:8" ht="22.5" customHeight="1" x14ac:dyDescent="0.25">
      <c r="B7" s="175" t="s">
        <v>78</v>
      </c>
      <c r="C7" s="176"/>
      <c r="D7" s="176"/>
      <c r="E7" s="176"/>
      <c r="F7" s="176"/>
      <c r="G7" s="176"/>
      <c r="H7" s="176"/>
    </row>
    <row r="8" spans="2:8" ht="45" customHeight="1" x14ac:dyDescent="0.25">
      <c r="B8" s="177"/>
      <c r="C8" s="177"/>
      <c r="D8" s="177"/>
      <c r="E8" s="177"/>
      <c r="F8" s="177"/>
      <c r="G8" s="177"/>
      <c r="H8" s="177"/>
    </row>
    <row r="9" spans="2:8" x14ac:dyDescent="0.25">
      <c r="B9" s="73"/>
    </row>
    <row r="11" spans="2:8" ht="22.5" customHeight="1" x14ac:dyDescent="0.25">
      <c r="B11" s="178" t="s">
        <v>75</v>
      </c>
      <c r="C11" s="179"/>
      <c r="E11" s="175" t="s">
        <v>77</v>
      </c>
      <c r="F11" s="176"/>
      <c r="G11" s="176"/>
      <c r="H11" s="176"/>
    </row>
    <row r="13" spans="2:8" ht="20.25" customHeight="1" x14ac:dyDescent="0.25">
      <c r="B13" s="41" t="s">
        <v>6</v>
      </c>
      <c r="C13" s="41" t="s">
        <v>76</v>
      </c>
      <c r="D13" s="74"/>
      <c r="E13" s="41" t="s">
        <v>6</v>
      </c>
      <c r="F13" s="41" t="s">
        <v>76</v>
      </c>
      <c r="G13" s="41" t="s">
        <v>74</v>
      </c>
      <c r="H13" s="41" t="s">
        <v>92</v>
      </c>
    </row>
    <row r="14" spans="2:8" ht="40.5" customHeight="1" x14ac:dyDescent="0.25">
      <c r="B14" s="100" t="s">
        <v>138</v>
      </c>
      <c r="C14" s="100" t="s">
        <v>141</v>
      </c>
      <c r="E14" s="117" t="s">
        <v>132</v>
      </c>
      <c r="F14" s="117" t="s">
        <v>132</v>
      </c>
      <c r="G14" s="117" t="s">
        <v>132</v>
      </c>
      <c r="H14" s="117" t="s">
        <v>132</v>
      </c>
    </row>
    <row r="15" spans="2:8" ht="28.5" customHeight="1" x14ac:dyDescent="0.25">
      <c r="B15" s="100" t="s">
        <v>149</v>
      </c>
      <c r="C15" s="107" t="s">
        <v>142</v>
      </c>
      <c r="E15" s="118"/>
      <c r="F15" s="118"/>
      <c r="G15" s="118"/>
      <c r="H15" s="118"/>
    </row>
    <row r="16" spans="2:8" ht="29.25" customHeight="1" x14ac:dyDescent="0.25">
      <c r="B16" s="100" t="s">
        <v>148</v>
      </c>
      <c r="C16" s="100" t="s">
        <v>143</v>
      </c>
      <c r="E16" s="118"/>
      <c r="F16" s="118"/>
      <c r="G16" s="118"/>
      <c r="H16" s="118"/>
    </row>
    <row r="17" spans="2:8" ht="33.75" customHeight="1" x14ac:dyDescent="0.25">
      <c r="B17" s="100" t="s">
        <v>148</v>
      </c>
      <c r="C17" s="100" t="s">
        <v>172</v>
      </c>
      <c r="E17" s="118"/>
      <c r="F17" s="118"/>
      <c r="G17" s="118"/>
      <c r="H17" s="118"/>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E27" sqref="E27"/>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5"/>
      <c r="C2" s="186" t="s">
        <v>124</v>
      </c>
      <c r="D2" s="187"/>
      <c r="E2" s="187"/>
      <c r="F2" s="187"/>
      <c r="G2" s="180" t="str">
        <f>Proyecto!K2</f>
        <v>Codigo: GC-F-015</v>
      </c>
      <c r="H2" s="188"/>
      <c r="I2" s="188"/>
      <c r="J2" s="188"/>
      <c r="K2" s="188"/>
      <c r="L2" s="181"/>
      <c r="U2" s="16"/>
    </row>
    <row r="3" spans="1:21" s="18" customFormat="1" ht="23.25" customHeight="1" thickBot="1" x14ac:dyDescent="0.25">
      <c r="B3" s="77"/>
      <c r="C3" s="186" t="s">
        <v>126</v>
      </c>
      <c r="D3" s="187"/>
      <c r="E3" s="187"/>
      <c r="F3" s="187"/>
      <c r="G3" s="182" t="str">
        <f>Proyecto!K3</f>
        <v>Fecha: 17 de septiembre de 2014</v>
      </c>
      <c r="H3" s="189"/>
      <c r="I3" s="189"/>
      <c r="J3" s="189"/>
      <c r="K3" s="189"/>
      <c r="L3" s="183"/>
      <c r="U3" s="16"/>
    </row>
    <row r="4" spans="1:21" s="18" customFormat="1" ht="24" customHeight="1" thickBot="1" x14ac:dyDescent="0.25">
      <c r="B4" s="77"/>
      <c r="C4" s="186" t="s">
        <v>127</v>
      </c>
      <c r="D4" s="187"/>
      <c r="E4" s="187"/>
      <c r="F4" s="187"/>
      <c r="G4" s="184" t="str">
        <f>Proyecto!K4</f>
        <v>Version 001</v>
      </c>
      <c r="H4" s="190"/>
      <c r="I4" s="190"/>
      <c r="J4" s="190"/>
      <c r="K4" s="190"/>
      <c r="L4" s="185"/>
      <c r="U4" s="16"/>
    </row>
    <row r="5" spans="1:21" s="18" customFormat="1" ht="22.5" customHeight="1" thickBot="1" x14ac:dyDescent="0.25">
      <c r="B5" s="79"/>
      <c r="C5" s="186" t="s">
        <v>129</v>
      </c>
      <c r="D5" s="187"/>
      <c r="E5" s="187"/>
      <c r="F5" s="187"/>
      <c r="G5" s="182" t="s">
        <v>130</v>
      </c>
      <c r="H5" s="189"/>
      <c r="I5" s="189"/>
      <c r="J5" s="189"/>
      <c r="K5" s="189"/>
      <c r="L5" s="183"/>
      <c r="U5" s="16"/>
    </row>
    <row r="6" spans="1:21" ht="5.25" customHeight="1" x14ac:dyDescent="0.2">
      <c r="A6" s="7" t="str">
        <f>Proyecto!$E$7</f>
        <v>Armonización de la normatividad por la que se rige el proceso de régimen cambiario</v>
      </c>
      <c r="B6" s="17"/>
      <c r="C6" s="17"/>
      <c r="D6" s="17"/>
      <c r="E6" s="17"/>
      <c r="F6" s="17"/>
    </row>
    <row r="7" spans="1:21" ht="29.25" customHeight="1" x14ac:dyDescent="0.25">
      <c r="B7" s="40" t="s">
        <v>0</v>
      </c>
      <c r="C7" s="164" t="str">
        <f>Proyecto!$E$7</f>
        <v>Armonización de la normatividad por la que se rige el proceso de régimen cambiario</v>
      </c>
      <c r="D7" s="164"/>
      <c r="E7" s="164"/>
      <c r="F7" s="164"/>
      <c r="U7" s="1"/>
    </row>
    <row r="8" spans="1:21" x14ac:dyDescent="0.2">
      <c r="B8" s="18"/>
    </row>
    <row r="10" spans="1:21" ht="18" customHeight="1" x14ac:dyDescent="0.2">
      <c r="B10" s="40" t="s">
        <v>89</v>
      </c>
      <c r="C10" s="24" t="s">
        <v>88</v>
      </c>
    </row>
    <row r="11" spans="1:21" ht="6" customHeight="1" x14ac:dyDescent="0.2"/>
    <row r="12" spans="1:21" ht="18" customHeight="1" x14ac:dyDescent="0.2">
      <c r="B12" s="40" t="s">
        <v>48</v>
      </c>
      <c r="C12" s="24" t="s">
        <v>88</v>
      </c>
    </row>
    <row r="13" spans="1:21" ht="6" customHeight="1" x14ac:dyDescent="0.2"/>
    <row r="14" spans="1:21" ht="18" customHeight="1" x14ac:dyDescent="0.2">
      <c r="B14" s="40" t="s">
        <v>49</v>
      </c>
      <c r="C14" s="24" t="s">
        <v>88</v>
      </c>
    </row>
    <row r="15" spans="1:21" ht="6" customHeight="1" x14ac:dyDescent="0.2"/>
    <row r="16" spans="1:21" ht="18" customHeight="1" x14ac:dyDescent="0.2">
      <c r="B16" s="40" t="s">
        <v>45</v>
      </c>
      <c r="C16" s="23">
        <v>0</v>
      </c>
    </row>
    <row r="17" spans="2:3" ht="6" customHeight="1" x14ac:dyDescent="0.2"/>
    <row r="18" spans="2:3" ht="18" customHeight="1" x14ac:dyDescent="0.2">
      <c r="B18" s="40" t="s">
        <v>46</v>
      </c>
      <c r="C18" s="23">
        <v>0</v>
      </c>
    </row>
    <row r="19" spans="2:3" ht="6" customHeight="1" x14ac:dyDescent="0.2"/>
    <row r="20" spans="2:3" ht="18" customHeight="1" x14ac:dyDescent="0.2">
      <c r="B20" s="40"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'[2]No tocar'!#REF!</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topLeftCell="A7" zoomScale="90" zoomScaleNormal="90" workbookViewId="0">
      <selection activeCell="G34" sqref="G3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37.1093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4"/>
      <c r="C2" s="205"/>
      <c r="D2" s="195" t="s">
        <v>124</v>
      </c>
      <c r="E2" s="196"/>
      <c r="F2" s="196"/>
      <c r="G2" s="197"/>
      <c r="H2" s="76" t="str">
        <f>Proyecto!K2</f>
        <v>Codigo: GC-F-015</v>
      </c>
      <c r="P2" s="16"/>
    </row>
    <row r="3" spans="2:16" s="12" customFormat="1" ht="23.25" customHeight="1" thickBot="1" x14ac:dyDescent="0.25">
      <c r="B3" s="206"/>
      <c r="C3" s="194"/>
      <c r="D3" s="198" t="s">
        <v>126</v>
      </c>
      <c r="E3" s="199"/>
      <c r="F3" s="199"/>
      <c r="G3" s="200"/>
      <c r="H3" s="80" t="str">
        <f>Proyecto!K3</f>
        <v>Fecha: 17 de septiembre de 2014</v>
      </c>
      <c r="P3" s="16"/>
    </row>
    <row r="4" spans="2:16" s="12" customFormat="1" ht="24" customHeight="1" thickBot="1" x14ac:dyDescent="0.25">
      <c r="B4" s="206"/>
      <c r="C4" s="194"/>
      <c r="D4" s="201" t="s">
        <v>127</v>
      </c>
      <c r="E4" s="202"/>
      <c r="F4" s="202"/>
      <c r="G4" s="203"/>
      <c r="H4" s="78" t="str">
        <f>Proyecto!K4</f>
        <v>Version 001</v>
      </c>
      <c r="P4" s="16"/>
    </row>
    <row r="5" spans="2:16" s="12" customFormat="1" ht="22.5" customHeight="1" thickBot="1" x14ac:dyDescent="0.25">
      <c r="B5" s="207"/>
      <c r="C5" s="208"/>
      <c r="D5" s="198" t="s">
        <v>129</v>
      </c>
      <c r="E5" s="199"/>
      <c r="F5" s="199"/>
      <c r="G5" s="200"/>
      <c r="H5" s="80" t="s">
        <v>130</v>
      </c>
      <c r="P5" s="16"/>
    </row>
    <row r="6" spans="2:16" ht="5.25" customHeight="1" x14ac:dyDescent="0.2">
      <c r="B6" s="5"/>
      <c r="C6" s="5"/>
      <c r="D6" s="5"/>
      <c r="E6" s="5"/>
      <c r="F6" s="20"/>
      <c r="G6" s="5"/>
      <c r="H6" s="5"/>
    </row>
    <row r="7" spans="2:16" ht="29.25" customHeight="1" x14ac:dyDescent="0.25">
      <c r="B7" s="120" t="s">
        <v>0</v>
      </c>
      <c r="C7" s="120"/>
      <c r="D7" s="164" t="str">
        <f>Proyecto!$E$7</f>
        <v>Armonización de la normatividad por la que se rige el proceso de régimen cambiario</v>
      </c>
      <c r="E7" s="164"/>
      <c r="F7" s="164"/>
      <c r="G7" s="164"/>
      <c r="H7" s="164"/>
      <c r="P7" s="1"/>
    </row>
    <row r="8" spans="2:16" customFormat="1" ht="19.5" customHeight="1" x14ac:dyDescent="0.25"/>
    <row r="9" spans="2:16" ht="30" customHeight="1" x14ac:dyDescent="0.2">
      <c r="B9" s="191" t="s">
        <v>38</v>
      </c>
      <c r="C9" s="192"/>
      <c r="D9" s="192"/>
      <c r="E9" s="192"/>
      <c r="F9" s="192"/>
      <c r="G9" s="192"/>
      <c r="H9" s="192"/>
    </row>
    <row r="10" spans="2:16" ht="9.75" customHeight="1" x14ac:dyDescent="0.25">
      <c r="B10" s="194"/>
      <c r="C10" s="194"/>
      <c r="D10" s="194"/>
      <c r="E10" s="194"/>
      <c r="F10" s="194"/>
      <c r="G10" s="194"/>
      <c r="H10" s="194"/>
      <c r="P10" s="1"/>
    </row>
    <row r="11" spans="2:16" ht="25.5" customHeight="1" x14ac:dyDescent="0.25">
      <c r="B11" s="171" t="s">
        <v>6</v>
      </c>
      <c r="C11" s="171"/>
      <c r="D11" s="35" t="s">
        <v>7</v>
      </c>
      <c r="E11" s="37" t="s">
        <v>72</v>
      </c>
      <c r="F11" s="35" t="s">
        <v>11</v>
      </c>
      <c r="G11" s="35" t="s">
        <v>99</v>
      </c>
      <c r="H11" s="35" t="s">
        <v>8</v>
      </c>
      <c r="P11" s="1"/>
    </row>
    <row r="12" spans="2:16" ht="21.9" customHeight="1" x14ac:dyDescent="0.25">
      <c r="B12" s="193" t="s">
        <v>134</v>
      </c>
      <c r="C12" s="193"/>
      <c r="D12" s="99" t="s">
        <v>135</v>
      </c>
      <c r="E12" s="38">
        <v>2201000</v>
      </c>
      <c r="F12" s="38" t="s">
        <v>182</v>
      </c>
      <c r="G12" s="96" t="s">
        <v>97</v>
      </c>
      <c r="H12" s="96" t="s">
        <v>69</v>
      </c>
      <c r="P12" s="1"/>
    </row>
    <row r="13" spans="2:16" ht="21.9" customHeight="1" x14ac:dyDescent="0.25">
      <c r="B13" s="154" t="s">
        <v>136</v>
      </c>
      <c r="C13" s="154"/>
      <c r="D13" s="94" t="s">
        <v>133</v>
      </c>
      <c r="E13" s="38">
        <v>2201000</v>
      </c>
      <c r="F13" s="38" t="s">
        <v>183</v>
      </c>
      <c r="G13" s="96" t="s">
        <v>97</v>
      </c>
      <c r="H13" s="96" t="s">
        <v>69</v>
      </c>
      <c r="P13" s="1"/>
    </row>
    <row r="14" spans="2:16" ht="21.9" customHeight="1" x14ac:dyDescent="0.2">
      <c r="B14" s="154" t="s">
        <v>150</v>
      </c>
      <c r="C14" s="154"/>
      <c r="D14" s="95" t="s">
        <v>149</v>
      </c>
      <c r="E14" s="38">
        <v>2201000</v>
      </c>
      <c r="F14" s="38" t="s">
        <v>184</v>
      </c>
      <c r="G14" s="96" t="s">
        <v>97</v>
      </c>
      <c r="H14" s="96" t="s">
        <v>69</v>
      </c>
      <c r="O14" s="2"/>
      <c r="P14" s="1"/>
    </row>
    <row r="15" spans="2:16" ht="21.9" customHeight="1" x14ac:dyDescent="0.2">
      <c r="B15" s="154" t="s">
        <v>151</v>
      </c>
      <c r="C15" s="154"/>
      <c r="D15" s="94" t="s">
        <v>148</v>
      </c>
      <c r="E15" s="38">
        <v>2201000</v>
      </c>
      <c r="F15" s="38" t="s">
        <v>185</v>
      </c>
      <c r="G15" s="96" t="s">
        <v>97</v>
      </c>
      <c r="H15" s="96" t="s">
        <v>69</v>
      </c>
      <c r="O15" s="2"/>
      <c r="P15" s="1"/>
    </row>
  </sheetData>
  <mergeCells count="14">
    <mergeCell ref="D2:G2"/>
    <mergeCell ref="D3:G3"/>
    <mergeCell ref="D4:G4"/>
    <mergeCell ref="D5:G5"/>
    <mergeCell ref="B2:C5"/>
    <mergeCell ref="B7:C7"/>
    <mergeCell ref="D7:H7"/>
    <mergeCell ref="B9:H9"/>
    <mergeCell ref="B15:C15"/>
    <mergeCell ref="B11:C11"/>
    <mergeCell ref="B12:C12"/>
    <mergeCell ref="B10:H10"/>
    <mergeCell ref="B13:C13"/>
    <mergeCell ref="B14:C14"/>
  </mergeCells>
  <conditionalFormatting sqref="D11 D15">
    <cfRule type="cellIs" dxfId="17" priority="16" stopIfTrue="1" operator="equal">
      <formula>"Alto"</formula>
    </cfRule>
    <cfRule type="cellIs" dxfId="16" priority="17" stopIfTrue="1" operator="equal">
      <formula>"Medio"</formula>
    </cfRule>
    <cfRule type="cellIs" dxfId="15" priority="18" stopIfTrue="1" operator="equal">
      <formula>"Bajo"</formula>
    </cfRule>
  </conditionalFormatting>
  <conditionalFormatting sqref="D13">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2">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F16:N65493 I9:N9">
      <formula1>1</formula1>
      <formula2>5</formula2>
    </dataValidation>
  </dataValidations>
  <hyperlinks>
    <hyperlink ref="F12" r:id="rId1"/>
    <hyperlink ref="F13" r:id="rId2"/>
    <hyperlink ref="F14" r:id="rId3"/>
    <hyperlink ref="F15"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'[3]No tocar'!#REF!</xm:f>
          </x14:formula1>
          <xm:sqref>G12:G15</xm:sqref>
        </x14:dataValidation>
        <x14:dataValidation type="list" allowBlank="1" showInputMessage="1" showErrorMessage="1">
          <x14:formula1>
            <xm:f>'No tocar'!$K$5:$K$7</xm:f>
          </x14:formula1>
          <xm:sqref>H12:H15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2"/>
  <sheetViews>
    <sheetView showGridLines="0" zoomScale="90" zoomScaleNormal="90" workbookViewId="0">
      <selection activeCell="F23" sqref="F23:F24"/>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28.44140625" style="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5"/>
      <c r="C2" s="186" t="s">
        <v>124</v>
      </c>
      <c r="D2" s="187"/>
      <c r="E2" s="187"/>
      <c r="F2" s="187"/>
      <c r="G2" s="82" t="str">
        <f>Proyecto!K2</f>
        <v>Codigo: GC-F-015</v>
      </c>
      <c r="H2" s="81"/>
      <c r="P2" s="16"/>
    </row>
    <row r="3" spans="2:16" s="12" customFormat="1" ht="23.25" customHeight="1" thickBot="1" x14ac:dyDescent="0.25">
      <c r="B3" s="77"/>
      <c r="C3" s="186" t="s">
        <v>126</v>
      </c>
      <c r="D3" s="187"/>
      <c r="E3" s="187"/>
      <c r="F3" s="187"/>
      <c r="G3" s="80" t="str">
        <f>Proyecto!K3</f>
        <v>Fecha: 17 de septiembre de 2014</v>
      </c>
      <c r="H3" s="81"/>
      <c r="P3" s="16"/>
    </row>
    <row r="4" spans="2:16" s="12" customFormat="1" ht="24" customHeight="1" thickBot="1" x14ac:dyDescent="0.25">
      <c r="B4" s="77"/>
      <c r="C4" s="186" t="s">
        <v>127</v>
      </c>
      <c r="D4" s="187"/>
      <c r="E4" s="187"/>
      <c r="F4" s="187"/>
      <c r="G4" s="80" t="str">
        <f>Proyecto!K4</f>
        <v>Version 001</v>
      </c>
      <c r="H4" s="81"/>
      <c r="P4" s="16"/>
    </row>
    <row r="5" spans="2:16" s="12" customFormat="1" ht="22.5" customHeight="1" thickBot="1" x14ac:dyDescent="0.25">
      <c r="B5" s="79"/>
      <c r="C5" s="186" t="s">
        <v>129</v>
      </c>
      <c r="D5" s="187"/>
      <c r="E5" s="187"/>
      <c r="F5" s="187"/>
      <c r="G5" s="83" t="s">
        <v>130</v>
      </c>
      <c r="H5" s="81"/>
      <c r="P5" s="16"/>
    </row>
    <row r="6" spans="2:16" ht="5.25" customHeight="1" x14ac:dyDescent="0.2">
      <c r="B6" s="5"/>
      <c r="C6" s="5"/>
      <c r="D6" s="20"/>
      <c r="E6" s="5"/>
      <c r="F6" s="5"/>
    </row>
    <row r="7" spans="2:16" ht="29.25" customHeight="1" x14ac:dyDescent="0.25">
      <c r="B7" s="40" t="s">
        <v>0</v>
      </c>
      <c r="C7" s="212" t="str">
        <f>Proyecto!$E$7</f>
        <v>Armonización de la normatividad por la que se rige el proceso de régimen cambiario</v>
      </c>
      <c r="D7" s="212"/>
      <c r="E7" s="212"/>
      <c r="F7" s="212"/>
      <c r="G7" s="29"/>
      <c r="P7" s="1"/>
    </row>
    <row r="8" spans="2:16" ht="6.75" customHeight="1" x14ac:dyDescent="0.25">
      <c r="B8" s="8"/>
      <c r="C8" s="9"/>
      <c r="D8" s="9"/>
      <c r="E8" s="9"/>
      <c r="F8" s="9"/>
      <c r="P8" s="1"/>
    </row>
    <row r="9" spans="2:16" x14ac:dyDescent="0.2">
      <c r="B9" s="131"/>
      <c r="C9" s="131"/>
    </row>
    <row r="10" spans="2:16" ht="20.25" customHeight="1" x14ac:dyDescent="0.2">
      <c r="B10" s="209" t="s">
        <v>16</v>
      </c>
      <c r="C10" s="210"/>
      <c r="D10" s="210"/>
      <c r="E10" s="210"/>
      <c r="F10" s="210"/>
      <c r="G10" s="211"/>
    </row>
    <row r="11" spans="2:16" customFormat="1" ht="15" customHeight="1" x14ac:dyDescent="0.25"/>
    <row r="12" spans="2:16" ht="24.75" customHeight="1" x14ac:dyDescent="0.2">
      <c r="B12" s="36" t="s">
        <v>90</v>
      </c>
      <c r="C12" s="39" t="s">
        <v>17</v>
      </c>
      <c r="D12" s="39" t="s">
        <v>18</v>
      </c>
      <c r="E12" s="39" t="s">
        <v>19</v>
      </c>
      <c r="F12" s="39" t="s">
        <v>20</v>
      </c>
      <c r="G12" s="39" t="s">
        <v>21</v>
      </c>
    </row>
    <row r="13" spans="2:16" ht="26.25" customHeight="1" x14ac:dyDescent="0.2">
      <c r="B13" s="99" t="s">
        <v>135</v>
      </c>
      <c r="C13" s="95" t="s">
        <v>104</v>
      </c>
      <c r="D13" s="95" t="s">
        <v>157</v>
      </c>
      <c r="E13" s="98" t="s">
        <v>119</v>
      </c>
      <c r="F13" s="97" t="s">
        <v>137</v>
      </c>
      <c r="G13" s="102" t="s">
        <v>159</v>
      </c>
    </row>
    <row r="14" spans="2:16" ht="54" customHeight="1" x14ac:dyDescent="0.2">
      <c r="B14" s="99" t="s">
        <v>133</v>
      </c>
      <c r="C14" s="95" t="s">
        <v>104</v>
      </c>
      <c r="D14" s="102" t="s">
        <v>158</v>
      </c>
      <c r="E14" s="98" t="s">
        <v>119</v>
      </c>
      <c r="F14" s="97" t="s">
        <v>152</v>
      </c>
      <c r="G14" s="95" t="s">
        <v>160</v>
      </c>
    </row>
    <row r="16" spans="2:16" ht="13.2" x14ac:dyDescent="0.25">
      <c r="C16" s="27"/>
    </row>
    <row r="17" spans="3:3" ht="13.2" x14ac:dyDescent="0.25">
      <c r="C17" s="27"/>
    </row>
    <row r="18" spans="3:3" ht="13.2" x14ac:dyDescent="0.25">
      <c r="C18" s="30"/>
    </row>
    <row r="19" spans="3:3" ht="13.2" x14ac:dyDescent="0.25">
      <c r="C19" s="30"/>
    </row>
    <row r="20" spans="3:3" ht="13.2" x14ac:dyDescent="0.25">
      <c r="C20" s="30"/>
    </row>
    <row r="21" spans="3:3" ht="13.2" x14ac:dyDescent="0.25">
      <c r="C21" s="30"/>
    </row>
    <row r="22" spans="3:3" ht="13.2" x14ac:dyDescent="0.25">
      <c r="C22" s="30"/>
    </row>
  </sheetData>
  <mergeCells count="7">
    <mergeCell ref="B10:G10"/>
    <mergeCell ref="B9:C9"/>
    <mergeCell ref="C7:F7"/>
    <mergeCell ref="C2:F2"/>
    <mergeCell ref="C3:F3"/>
    <mergeCell ref="C4:F4"/>
    <mergeCell ref="C5:F5"/>
  </mergeCells>
  <conditionalFormatting sqref="B13">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B14">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G9 E9 E15:E65500 G15:G65500 G11 H9:N655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E13:E14</xm:sqref>
        </x14:dataValidation>
        <x14:dataValidation type="list" allowBlank="1" showInputMessage="1" showErrorMessage="1">
          <x14:formula1>
            <xm:f>'[3]No tocar'!#REF!</xm:f>
          </x14:formula1>
          <xm:sqref>C13:C14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4" zoomScale="90" zoomScaleNormal="90" workbookViewId="0">
      <selection activeCell="D13" sqref="D13"/>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9.5546875" style="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5"/>
      <c r="C2" s="186" t="s">
        <v>124</v>
      </c>
      <c r="D2" s="187"/>
      <c r="E2" s="187"/>
      <c r="F2" s="187"/>
      <c r="G2" s="180" t="str">
        <f>Proyecto!K2</f>
        <v>Codigo: GC-F-015</v>
      </c>
      <c r="H2" s="181"/>
      <c r="J2" s="11"/>
      <c r="K2" s="11"/>
      <c r="L2" s="11"/>
      <c r="M2" s="15"/>
      <c r="W2" s="16"/>
    </row>
    <row r="3" spans="2:23" s="12" customFormat="1" ht="23.25" customHeight="1" thickBot="1" x14ac:dyDescent="0.25">
      <c r="B3" s="77"/>
      <c r="C3" s="186" t="s">
        <v>126</v>
      </c>
      <c r="D3" s="187"/>
      <c r="E3" s="187"/>
      <c r="F3" s="187"/>
      <c r="G3" s="182" t="str">
        <f>Proyecto!K3</f>
        <v>Fecha: 17 de septiembre de 2014</v>
      </c>
      <c r="H3" s="183"/>
      <c r="J3" s="11"/>
      <c r="K3" s="11"/>
      <c r="L3" s="11"/>
      <c r="M3" s="15"/>
      <c r="W3" s="16"/>
    </row>
    <row r="4" spans="2:23" s="12" customFormat="1" ht="24" customHeight="1" thickBot="1" x14ac:dyDescent="0.25">
      <c r="B4" s="77"/>
      <c r="C4" s="186" t="s">
        <v>127</v>
      </c>
      <c r="D4" s="187"/>
      <c r="E4" s="187"/>
      <c r="F4" s="187"/>
      <c r="G4" s="184" t="str">
        <f>Proyecto!K4</f>
        <v>Version 001</v>
      </c>
      <c r="H4" s="185"/>
      <c r="J4" s="11"/>
      <c r="M4" s="15"/>
      <c r="W4" s="16"/>
    </row>
    <row r="5" spans="2:23" s="12" customFormat="1" ht="22.5" customHeight="1" thickBot="1" x14ac:dyDescent="0.25">
      <c r="B5" s="79"/>
      <c r="C5" s="186" t="s">
        <v>129</v>
      </c>
      <c r="D5" s="187"/>
      <c r="E5" s="187"/>
      <c r="F5" s="187"/>
      <c r="G5" s="182" t="s">
        <v>130</v>
      </c>
      <c r="H5" s="183"/>
      <c r="J5" s="11"/>
      <c r="M5" s="11"/>
      <c r="W5" s="16"/>
    </row>
    <row r="6" spans="2:23" ht="5.25" customHeight="1" x14ac:dyDescent="0.2">
      <c r="B6" s="5"/>
      <c r="C6" s="5"/>
      <c r="D6" s="5"/>
      <c r="E6" s="5"/>
      <c r="F6" s="5"/>
      <c r="G6" s="5"/>
      <c r="H6" s="5"/>
    </row>
    <row r="7" spans="2:23" ht="29.25" customHeight="1" x14ac:dyDescent="0.25">
      <c r="B7" s="43" t="s">
        <v>0</v>
      </c>
      <c r="C7" s="164" t="str">
        <f>Proyecto!$E$7</f>
        <v>Armonización de la normatividad por la que se rige el proceso de régimen cambiario</v>
      </c>
      <c r="D7" s="164"/>
      <c r="E7" s="164"/>
      <c r="F7" s="164"/>
      <c r="G7" s="164"/>
      <c r="H7" s="164"/>
      <c r="W7" s="1"/>
    </row>
    <row r="9" spans="2:23" ht="15" customHeight="1" x14ac:dyDescent="0.2">
      <c r="B9" s="173" t="s">
        <v>9</v>
      </c>
      <c r="C9" s="173"/>
      <c r="D9" s="173"/>
      <c r="E9" s="173"/>
      <c r="F9" s="173"/>
      <c r="G9" s="173"/>
      <c r="H9" s="173"/>
    </row>
    <row r="10" spans="2:23" customFormat="1" ht="15" customHeight="1" x14ac:dyDescent="0.25"/>
    <row r="11" spans="2:23" ht="33.75" customHeight="1" x14ac:dyDescent="0.2">
      <c r="B11" s="171" t="s">
        <v>91</v>
      </c>
      <c r="C11" s="171"/>
      <c r="D11" s="35" t="s">
        <v>29</v>
      </c>
      <c r="E11" s="35" t="s">
        <v>10</v>
      </c>
      <c r="F11" s="48" t="s">
        <v>12</v>
      </c>
      <c r="G11" s="35" t="s">
        <v>13</v>
      </c>
      <c r="H11" s="35" t="s">
        <v>123</v>
      </c>
    </row>
    <row r="12" spans="2:23" ht="54.75" customHeight="1" x14ac:dyDescent="0.2">
      <c r="B12" s="154" t="s">
        <v>165</v>
      </c>
      <c r="C12" s="154"/>
      <c r="D12" s="32" t="s">
        <v>132</v>
      </c>
      <c r="E12" s="94" t="s">
        <v>135</v>
      </c>
      <c r="F12" s="31" t="s">
        <v>144</v>
      </c>
      <c r="G12" s="42">
        <v>42247</v>
      </c>
      <c r="H12" s="32" t="s">
        <v>161</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8:G8 I8:M65495 O8:U65495 F13:G65495">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NV5X2DCNMZXR-706062453-2555</_dlc_DocId>
    <_dlc_DocIdUrl xmlns="0948c079-19c9-4a36-bb7d-d65ca794eba7">
      <Url>https://www.supersociedades.gov.co/nuestra_entidad/Planeacion/_layouts/15/DocIdRedir.aspx?ID=NV5X2DCNMZXR-706062453-2555</Url>
      <Description>NV5X2DCNMZXR-706062453-2555</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3376FCDD-0478-4998-9555-4ADE26FA4E83}"/>
</file>

<file path=customXml/itemProps3.xml><?xml version="1.0" encoding="utf-8"?>
<ds:datastoreItem xmlns:ds="http://schemas.openxmlformats.org/officeDocument/2006/customXml" ds:itemID="{E64A4A9C-3C3C-49C2-97A9-4B7DFBAC8685}"/>
</file>

<file path=customXml/itemProps4.xml><?xml version="1.0" encoding="utf-8"?>
<ds:datastoreItem xmlns:ds="http://schemas.openxmlformats.org/officeDocument/2006/customXml" ds:itemID="{EE21AAA2-C143-4D65-B683-233D8462B450}"/>
</file>

<file path=customXml/itemProps5.xml><?xml version="1.0" encoding="utf-8"?>
<ds:datastoreItem xmlns:ds="http://schemas.openxmlformats.org/officeDocument/2006/customXml" ds:itemID="{76CD46FF-15CE-4B87-962F-49D7241576E1}"/>
</file>

<file path=customXml/itemProps6.xml><?xml version="1.0" encoding="utf-8"?>
<ds:datastoreItem xmlns:ds="http://schemas.openxmlformats.org/officeDocument/2006/customXml" ds:itemID="{AE6FE425-1777-45AE-8E8B-EB2080D860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2016-08-30T19:18:43Z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c4e627fe-ebb7-49aa-9ab6-3fdedc18e73c</vt:lpwstr>
  </property>
</Properties>
</file>