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180" windowWidth="15360" windowHeight="5028" tabRatio="803" firstSheet="3" activeTab="11"/>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Indicadores!$B$2:$I$15</definedName>
    <definedName name="_xlnm.Print_Area" localSheetId="6">Interesados!$B$2:$H$17</definedName>
    <definedName name="_xlnm.Print_Area" localSheetId="1">'Justificación - Objetivo'!$B$2:$P$13</definedName>
    <definedName name="_xlnm.Print_Area" localSheetId="7">'Plan de comunicaciones'!$B$2:$F$17</definedName>
    <definedName name="_xlnm.Print_Area" localSheetId="0">Proyecto!$C$2:$I$8</definedName>
    <definedName name="_xlnm.Print_Area" localSheetId="5">'Recursos Financieros'!$B$2:$F$8</definedName>
    <definedName name="_xlnm.Print_Area" localSheetId="3">'Recursos Humanos'!$B$2:$G$16</definedName>
    <definedName name="_xlnm.Print_Area" localSheetId="8">Requerimientos!$B$2:$H$22</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I14" i="11" l="1"/>
  <c r="E15" i="11" l="1"/>
  <c r="L15" i="11"/>
  <c r="I13" i="11" l="1"/>
  <c r="I12" i="11"/>
  <c r="I11" i="11"/>
  <c r="I10" i="11"/>
  <c r="M4" i="9"/>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D7" i="2"/>
  <c r="C7" i="12"/>
  <c r="C7" i="5"/>
  <c r="A6" i="12"/>
  <c r="D7" i="11"/>
  <c r="D7" i="9"/>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DESCRIPCIÓN:</t>
        </r>
        <r>
          <rPr>
            <sz val="9"/>
            <color indexed="81"/>
            <rFont val="Tahoma"/>
            <family val="2"/>
          </rPr>
          <t xml:space="preserve">
Hacer una descripción de lo que se quiere medir</t>
        </r>
      </text>
    </comment>
    <comment ref="B12"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2" authorId="1">
      <text>
        <r>
          <rPr>
            <b/>
            <sz val="9"/>
            <color indexed="81"/>
            <rFont val="Tahoma"/>
            <family val="2"/>
          </rPr>
          <t>UNIDAD DE MEDIDA:</t>
        </r>
        <r>
          <rPr>
            <sz val="9"/>
            <color indexed="81"/>
            <rFont val="Tahoma"/>
            <family val="2"/>
          </rPr>
          <t xml:space="preserve">
Indica la escala o métrica a usar (%, procesos, unidades, documentos)</t>
        </r>
      </text>
    </comment>
    <comment ref="F12" authorId="1">
      <text>
        <r>
          <rPr>
            <b/>
            <sz val="9"/>
            <color indexed="81"/>
            <rFont val="Tahoma"/>
            <family val="2"/>
          </rPr>
          <t>META:</t>
        </r>
        <r>
          <rPr>
            <sz val="9"/>
            <color indexed="81"/>
            <rFont val="Tahoma"/>
            <family val="2"/>
          </rPr>
          <t xml:space="preserve">
Valor que se quiere alcanzar (100%, 3 procesos, 5 unidades, 3 documentos)</t>
        </r>
      </text>
    </comment>
    <comment ref="G12" authorId="0">
      <text>
        <r>
          <rPr>
            <b/>
            <sz val="9"/>
            <color indexed="81"/>
            <rFont val="Tahoma"/>
            <family val="2"/>
          </rPr>
          <t>FRECUENCIA DE MEDIDA:</t>
        </r>
        <r>
          <rPr>
            <sz val="9"/>
            <color indexed="81"/>
            <rFont val="Tahoma"/>
            <family val="2"/>
          </rPr>
          <t xml:space="preserve">
Indicar cada cuanto tiempo hay que tomar la medición</t>
        </r>
      </text>
    </comment>
    <comment ref="H12" authorId="0">
      <text>
        <r>
          <rPr>
            <b/>
            <sz val="9"/>
            <color indexed="81"/>
            <rFont val="Tahoma"/>
            <family val="2"/>
          </rPr>
          <t>TENDENCIA:</t>
        </r>
        <r>
          <rPr>
            <sz val="9"/>
            <color indexed="81"/>
            <rFont val="Tahoma"/>
            <family val="2"/>
          </rPr>
          <t xml:space="preserve">
Indicar si la medición acumulada del indicador debe ascender o descender</t>
        </r>
      </text>
    </comment>
    <comment ref="I12"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5"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<sst xmlns="http://schemas.openxmlformats.org/spreadsheetml/2006/main" count="432" uniqueCount="248">
  <si>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</si>
  <si>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</si>
  <si>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</si>
  <si>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</si>
  <si>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</si>
  <si>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</si>
  <si>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</si>
  <si>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</si>
  <si>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</si>
  <si>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</si>
  <si>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</si>
  <si>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</si>
  <si>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</si>
  <si>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</si>
  <si>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</si>
  <si>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</si>
  <si>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</si>
  <si>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</si>
  <si>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</si>
  <si>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</si>
  <si>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</si>
  <si>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</si>
  <si>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</si>
  <si>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</si>
  <si>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</si>
  <si>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</si>
  <si>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</si>
  <si>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</si>
  <si>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</si>
  <si>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</si>
  <si>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</si>
  <si>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</si>
  <si>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</si>
  <si>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</si>
  <si>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</si>
  <si>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</si>
  <si>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</si>
  <si>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</si>
  <si>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</si>
  <si>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</si>
  <si>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</si>
  <si>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</si>
  <si>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</si>
  <si>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</si>
  <si>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</si>
  <si>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</si>
  <si>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</si>
  <si>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</si>
  <si>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</si>
  <si>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</si>
  <si>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</si>
  <si>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</si>
  <si>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</si>
  <si>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</si>
  <si>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</si>
  <si>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</si>
  <si>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</si>
  <si>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</si>
  <si>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</si>
  <si>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</si>
  <si>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</si>
  <si>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</si>
  <si>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</si>
  <si>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</si>
  <si>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</si>
  <si>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</si>
  <si>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</si>
  <si>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</si>
  <si>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</si>
  <si>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</si>
  <si>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</si>
  <si>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</si>
  <si>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</si>
  <si>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</si>
  <si>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</si>
  <si>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</si>
  <si>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</si>
  <si>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</si>
  <si>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</si>
  <si>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</si>
  <si>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</si>
  <si>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</si>
  <si>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</si>
  <si>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</si>
  <si>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</si>
  <si>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</si>
  <si>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</si>
  <si>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</si>
  <si>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</si>
  <si>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</si>
  <si>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</si>
  <si>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</si>
  <si>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</si>
  <si>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</si>
  <si>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</si>
  <si>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</si>
  <si>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</si>
  <si>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</si>
  <si>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</si>
  <si>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</si>
  <si>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</si>
  <si>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</si>
  <si>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</si>
  <si>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</si>
  <si>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</si>
  <si>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</si>
  <si>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</si>
  <si>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</si>
  <si>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</si>
  <si>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</si>
  <si>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</si>
  <si>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</si>
  <si>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</si>
  <si>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</si>
  <si>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</si>
  <si>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</si>
  <si>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</si>
  <si>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</si>
  <si>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</si>
  <si>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</si>
  <si>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</si>
  <si>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</si>
  <si>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</si>
  <si>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</si>
  <si>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</si>
  <si>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</si>
  <si>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</si>
  <si>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</si>
  <si>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</si>
  <si>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</si>
  <si>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</si>
  <si>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</si>
  <si>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Agilizar los procesos, para cuyo efecto se utilizarán las tecnologías de la información que sean necesarias para facilitar la gestión de la entidad</t>
  </si>
  <si>
    <t>Dr. Juan Antonio Duque Duque</t>
  </si>
  <si>
    <t>Fabian Ulises Velandia Soto</t>
  </si>
  <si>
    <t>Director de Informática y Desarrollo</t>
  </si>
  <si>
    <t>Superintendente de Sociedades</t>
  </si>
  <si>
    <t>Delegatura de AEC</t>
  </si>
  <si>
    <t>Líder Técnico</t>
  </si>
  <si>
    <t>Ing. Francisco Arguello Zuta</t>
  </si>
  <si>
    <t>Amanda Rocio Fernández Rico</t>
  </si>
  <si>
    <t>Ing. Jorge Bernardo Gómez</t>
  </si>
  <si>
    <t>Dr. Juan Antonio Duque</t>
  </si>
  <si>
    <t>Usuarios finales</t>
  </si>
  <si>
    <t>Usuarios finales Externos</t>
  </si>
  <si>
    <t>Usuarios finales Internos</t>
  </si>
  <si>
    <t>Delegada de Inspección Vigilancia y Control</t>
  </si>
  <si>
    <t>Delegaturas de IVC</t>
  </si>
  <si>
    <t>Delegado de Procedimientos Mercantiles</t>
  </si>
  <si>
    <t>Delegatura de Procedimientos Mercanitles</t>
  </si>
  <si>
    <t>Revisión relacionada con toma de decisiones e Informar avances del mismo.</t>
  </si>
  <si>
    <t>Acta de Seguimiento</t>
  </si>
  <si>
    <t>Ing. Jorge Gómez</t>
  </si>
  <si>
    <t>Solicitar apoyo a nivel técnico.</t>
  </si>
  <si>
    <t>Según Requerimiento</t>
  </si>
  <si>
    <t>Correo de Respuesta</t>
  </si>
  <si>
    <t>Usuarios Finales Internos</t>
  </si>
  <si>
    <t>Informar el desarrollo y puesta en producción del proyecto</t>
  </si>
  <si>
    <t>Informar sobre el desarrollo y puesta en producción del proyecto</t>
  </si>
  <si>
    <t>Finalizado Proyecto</t>
  </si>
  <si>
    <t>Número del Memorando</t>
  </si>
  <si>
    <t>Número del Acto Administrativos</t>
  </si>
  <si>
    <t>Planeación del Proyecto</t>
  </si>
  <si>
    <t>Generación de Estudio de Conveniencia</t>
  </si>
  <si>
    <t>Contrato adjudicado</t>
  </si>
  <si>
    <t>Suministrar al público la información sobre archivos, registros, asientos  que reposen en la Entidad</t>
  </si>
  <si>
    <t>Mostrar información financiera sumistrada por las Sociedades requeridas para el envío de información</t>
  </si>
  <si>
    <t>SIAE1</t>
  </si>
  <si>
    <t>SIAE2</t>
  </si>
  <si>
    <t>SIAE3</t>
  </si>
  <si>
    <t>SIAE4</t>
  </si>
  <si>
    <t>SIAE5</t>
  </si>
  <si>
    <t>SIAE6</t>
  </si>
  <si>
    <t>SIAE7</t>
  </si>
  <si>
    <t>SIAE8</t>
  </si>
  <si>
    <t>Integración y visualización de administradores de las Sociedades (Junta Directiva, revisores fiscales etc)</t>
  </si>
  <si>
    <t>SIAE9</t>
  </si>
  <si>
    <t>SIAE10</t>
  </si>
  <si>
    <t>Generar una plataforma con un diseño amigable y diferente</t>
  </si>
  <si>
    <t>SIAE11</t>
  </si>
  <si>
    <t>SIAE13</t>
  </si>
  <si>
    <t>Descarga de Estados Financieros en distintos formatos (excel,pdf etc),</t>
  </si>
  <si>
    <t>Ver estados financieros de Sociedades en línea</t>
  </si>
  <si>
    <t>Fácil Acceso</t>
  </si>
  <si>
    <t>Visualización de reportes</t>
  </si>
  <si>
    <t>Un sistema que sea administrable, escalable y de fácil parametrización para publicar información.</t>
  </si>
  <si>
    <t>Mostrar información sobre infromación básica de cada sociedad</t>
  </si>
  <si>
    <t>Crear la funcionalidad para acceder a la información histórica contenida en Sirem.</t>
  </si>
  <si>
    <t>Sistema de Información Empresarial</t>
  </si>
  <si>
    <t xml:space="preserve">Implementación de soluciones tecnológicas necesarias para la atención de los trámites y servicios prestados por la Entidad
</t>
  </si>
  <si>
    <t>Lider Funcional</t>
  </si>
  <si>
    <t xml:space="preserve">Actividades relacionadas con la publicación de pliegos o lo correspondiente según tipo de contratación. </t>
  </si>
  <si>
    <t>Ejecución del contrato: 
Fase 1: Definición de aspectos funcionales.
Fase 2: Construcción de estructura de Datos y preparación de infraestructura.
Fase 3: Presentación, publicación y puesta en producción.</t>
  </si>
  <si>
    <t>Fase 1: Documentos
Fase 2: Documentos sobre Implementación.
Fase 3: Documentos soporte y Sitio Web con datos básicos y financieros de las Sociedades.</t>
  </si>
  <si>
    <t>Fase 1: 8
Fase 2: 7
Fase 3: 4 Documentos y 1 Sitio Web</t>
  </si>
  <si>
    <t>Cronograma</t>
  </si>
  <si>
    <t>Estudio Publicadp</t>
  </si>
  <si>
    <t>Contarto firmado</t>
  </si>
  <si>
    <t>Fabian Ulises</t>
  </si>
  <si>
    <t>Fabian Vicente Mayor</t>
  </si>
  <si>
    <t>Profesionales Grupo Arquitectura de Datos y Grupo de Sistemas</t>
  </si>
  <si>
    <t xml:space="preserve">Crear un sitio web para la exposición de información empresarial a los usuarios internos y externos de la entidad sobre la información reportada de las sociedades bajo el nuevo estándar de Normas Internacionales de Información Financiera. 
</t>
  </si>
  <si>
    <t>Brindar un punto de información Empresarial, facilitando la publicación de información no reservada recibida mediante el estandar XBRL a través del Sitio web de la Entidad.</t>
  </si>
  <si>
    <t>Generar información a través de tableros de control que permitan a la alta gerencia, empresarios y ciudadania en general identificar el estado empresarial de las diferentes sociedades supervisadas por la Entidad.</t>
  </si>
  <si>
    <t>Porcentaje (%)</t>
  </si>
  <si>
    <t># de Sociedades consideradas aceptables que se pueden acceder desde el sitio Empresarial
__________________________________
   # de Sociedades Reportadas Anualmente</t>
  </si>
  <si>
    <t>DESCRIPCIÓN 1</t>
  </si>
  <si>
    <t>DESCRIPCIÓN 2</t>
  </si>
  <si>
    <t>Fabian Velandia</t>
  </si>
  <si>
    <t>Proveer información financiera al ejercicio anual anterior de la información recibida durante la recepción de Estados Financieros un mes despues y actualizada al día anterior de reportada.</t>
  </si>
  <si>
    <t>Que no se cuente con el presupuesto requerido para su desarrollo a partir del Estudio de Mercado recibido por los proponentes.
No contar con el tiempo de ejecución del proyecto necesario a partir de las necesidades requeridas para el proyecto.</t>
  </si>
  <si>
    <t>Implementar un Sistema de información empresarial eficaz a partir de una Bodega de Datos que permita cumplir las funciones misionales de la Superintendencia de Sociedades.</t>
  </si>
  <si>
    <t>Entregas en Fechas
_____________________________
Entregas Programadas</t>
  </si>
  <si>
    <t>Información financiera reportada en el aplicativo STORM bajo norma local (2649).
A partir de los lineamientos de Arquitectura empresarial en donde el principio de Tecnología 01 indica– Alineamiento con la plataforma tecnológica Target definida,</t>
  </si>
  <si>
    <t>Se cuenta con las estructuras de datos de los origenes de información definidos para la implementación del proyecto.
Se cuenta con la infraestructura y licenciamiento para la ejecución del proyecto.</t>
  </si>
  <si>
    <t>Revisar por cada uno de los interesados en el tiempo debido los documentos que soporten la realización de cada entregable de las fases para el proyecto.</t>
  </si>
  <si>
    <t>Sitio de información Empresarial en producción
• Project Charter.
• Plan de trabajo.
• Documento de Arquitectura de hardware y software.
• Documento de Casos de uso.
• Documento de navegación de los Reportes.
• Documento lógico de creación para ETL.
• Documento de explotación de Información.
• Documento de visualización de Reportes.
• Documento de validación información.
• Documento con la definición realizada de Dimensiones y tablas de verdad.
• Documento con la Construcción del ETL.  
• Documento con la Construcción de cubos. 
• Documento donde se muestra la Implementación de herramientas de presentación. De información y despliegue de Reportes.
• Matriz y Documento donde se indique la Asignación de roles y permisos.
• Datos publicados de acuerdo a la definición planteada.
• Documento con la ejecución de las pruebas de calidad realizadas.
• Documentación Final (Manual de Usuario y de Administración).
• Publicación de los apoyos audiovisuales y manuales.
• Listado de asistencia a capacitaciones con sus respectivas grabaciones.
• Informes ejecutivos por cada uno de las Fases y Cierre del proyecto.</t>
  </si>
  <si>
    <t>Supervisor</t>
  </si>
  <si>
    <t>Se realizó un cronograma que incluye la planeación, levantamiento de requeriientos, descripción de necesidad, justificación del proyecto y visita técnica por parte de proveedores para aclarar lo que se requiere para este desarrollo tanto dentro de la Entidad como con los posibles proponentes.</t>
  </si>
  <si>
    <t>Estudio de conveniencia</t>
  </si>
  <si>
    <t>Gerente de Proyecto</t>
  </si>
  <si>
    <t>Mostrar opciones de búsqueda por Nit,Nombre o razón social, por cédula de Administradores, nombre del representante legal, etc</t>
  </si>
  <si>
    <t>TOTALES</t>
  </si>
  <si>
    <t xml:space="preserve">1. El día 20 de Abril se radico el Estudio de Conveniencia con Radicado 2015-01-171362 al grupo de Contratos de la Entidad.
2. El día 28 de Abril de 2015 a través de Radicado 2015-01-213078, se reciben observaciones del Estudio de Conveniencia por parte del Grupo de Contratos.
3. El día 06 de Mayo de 2015 a través de Radicado 2015-01-233264 se radica nuevo Estudio de Conveniencia al Grupo de contratos con las respuestas a las observaciones entregadas por ellos. </t>
  </si>
  <si>
    <t>1. Se publican el pliego de condiciones en la página de colombia compra eficiente el día 25 de mayo del 2015, https://www.contratos.gov.co/consultas/detalleProceso.do?numConstancia=15-1-139565</t>
  </si>
  <si>
    <t xml:space="preserve">1. Contrato adjudicado el 23 de Julio de 2015.
2. El valor de ejecución es de $635.691.600
3. Se publican el pliego de condiciones en la página de colombia compra eficiente el día 25 de mayo del 2015, https://www.contratos.gov.co/consultas/detalleProceso.do?numConstancia=15-1-139565
</t>
  </si>
  <si>
    <t>Ing. Amanda Rocio fernández Rico
Ing. Jorge Bernardo Gómez</t>
  </si>
  <si>
    <t>635,691,600</t>
  </si>
  <si>
    <t>Representante legal/Patrocinador</t>
  </si>
  <si>
    <t>Marco Antonio Hernandez Prado</t>
  </si>
  <si>
    <t>Johan Pul Salas Azza</t>
  </si>
  <si>
    <t>John Jairo Rodriguez Londoño</t>
  </si>
  <si>
    <t>Arquitecto Sharepoint BI</t>
  </si>
  <si>
    <t>Jeimy Tatiana Morales Torres</t>
  </si>
  <si>
    <t>Arquitecto BI</t>
  </si>
  <si>
    <t>Yully Janeidy Arias Castillo</t>
  </si>
  <si>
    <t>Desarrollador .Net</t>
  </si>
  <si>
    <t>Jhon Alexander Lopez Gil</t>
  </si>
  <si>
    <t>Documentador</t>
  </si>
  <si>
    <t>info@itsynergy.co</t>
  </si>
  <si>
    <t>johan.salas@itsynergy.co</t>
  </si>
  <si>
    <t>john.rodriguez@itsynergy.co</t>
  </si>
  <si>
    <t>tatiana.morales@itsynergy.co</t>
  </si>
  <si>
    <t>yully.arias@itsynergy.co</t>
  </si>
  <si>
    <t xml:space="preserve">1. El avance del proyecto es del 100%, lo cual significa el 50% de ejecución de esta actividad.
2. Se realizo el cierre administrativo del contrato el día 18 de Diciembre de 2015 con la realización de todos los documentos requerido en el pliego de condiciones para la ejecución de este contrato.
3. Los soportes del proyecto los encuentra en el sitio del proyecto http://intranet/DAEC/GE/CD/SIEF1/default.aspx
</t>
  </si>
  <si>
    <t>Para lo Estados Financieros de Fin de Ejercicio 10 NIIF Plenas - Individuales se cargaron  2216 sociedades de 2264 que reportaron bien bajo NIIF dando un porcentaje de 97,87%.
Para lo Estados Financieros de Fin de Ejercicio 20 NIIF Plenas - Separados se cargaron  337 sociedades de 338 que reportaron bien bajo NIIF dando un porcentaje de 99,70%.
Para lo Estados Financieros de Fin de Ejercicio 30 NIIF Plenas - Consolidado se cargaron  298 sociedades de 303 que reportaron bien bajo NIIF dando un porcentaje de 98,34%.</t>
  </si>
  <si>
    <t xml:space="preserve">Para el segundo indicador las fechas de entrega  sobre las entregas programadas muestran el cumplimiento en forma oportuna del 100%. </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</si>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</sst>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20"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2"/>
      <name val="Arial"/>
      <family val="2"/>
    </font>
    <font>
      <b/>
      <i/>
      <u/>
      <sz val="9"/>
      <color rgb="FFFF0000"/>
      <name val="Arial"/>
      <family val="2"/>
    </font>
    <font>
      <sz val="10"/>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9" fillId="0" borderId="0" applyFon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applyAlignment="1">
      <alignment horizontal="center" wrapText="1"/>
    </xf>
    <xf numFmtId="0" fontId="0" fillId="4" borderId="2" xfId="0" applyFill="1" applyBorder="1" applyAlignment="1">
      <alignment horizont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11" fillId="0" borderId="2" xfId="4" applyBorder="1" applyAlignment="1">
      <alignment horizontal="center" vertical="center" wrapText="1"/>
    </xf>
    <xf numFmtId="0" fontId="4" fillId="4" borderId="3" xfId="0" applyFont="1" applyFill="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xf numFmtId="14" fontId="0" fillId="0" borderId="2" xfId="0" applyNumberFormat="1" applyBorder="1"/>
    <xf numFmtId="0" fontId="2" fillId="0" borderId="2" xfId="0" applyFont="1" applyBorder="1"/>
    <xf numFmtId="1" fontId="0" fillId="0" borderId="2" xfId="0" applyNumberFormat="1" applyBorder="1"/>
    <xf numFmtId="0" fontId="4" fillId="4" borderId="2" xfId="0" applyFont="1" applyFill="1" applyBorder="1" applyAlignment="1">
      <alignment horizontal="center" vertical="center" wrapText="1"/>
    </xf>
    <xf numFmtId="0" fontId="4" fillId="4" borderId="2" xfId="0" applyFont="1" applyFill="1" applyBorder="1" applyAlignment="1">
      <alignment horizontal="left" vertical="center" wrapText="1"/>
    </xf>
    <xf numFmtId="9" fontId="4" fillId="4" borderId="2" xfId="0" applyNumberFormat="1" applyFont="1" applyFill="1" applyBorder="1" applyAlignment="1">
      <alignment horizontal="center" vertical="center" wrapText="1"/>
    </xf>
    <xf numFmtId="9" fontId="0" fillId="0" borderId="2" xfId="0" applyNumberFormat="1" applyBorder="1"/>
    <xf numFmtId="0" fontId="0" fillId="0" borderId="2" xfId="0" applyBorder="1" applyAlignment="1">
      <alignment wrapText="1"/>
    </xf>
    <xf numFmtId="0" fontId="0" fillId="0" borderId="2" xfId="0" applyBorder="1" applyAlignment="1">
      <alignment horizontal="left" wrapText="1"/>
    </xf>
    <xf numFmtId="9" fontId="4" fillId="0" borderId="2" xfId="5" applyFont="1" applyBorder="1" applyAlignment="1">
      <alignment horizontal="center" vertical="center" wrapText="1"/>
    </xf>
    <xf numFmtId="9" fontId="4" fillId="0" borderId="2" xfId="0" applyNumberFormat="1" applyFont="1" applyBorder="1" applyAlignment="1">
      <alignment horizontal="center" vertical="center" wrapText="1"/>
    </xf>
    <xf numFmtId="0" fontId="11" fillId="4" borderId="2" xfId="4" applyFill="1" applyBorder="1"/>
    <xf numFmtId="49" fontId="4" fillId="0" borderId="2" xfId="0" applyNumberFormat="1" applyFont="1" applyBorder="1" applyAlignment="1">
      <alignment horizontal="center" vertical="center" wrapText="1"/>
    </xf>
    <xf numFmtId="0" fontId="2" fillId="0" borderId="2" xfId="0" applyFont="1" applyBorder="1" applyAlignment="1">
      <alignment wrapText="1"/>
    </xf>
    <xf numFmtId="0" fontId="4" fillId="4"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17"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 xfId="0" applyFont="1" applyBorder="1" applyAlignment="1">
      <alignment horizontal="left" vertical="center"/>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4" borderId="3" xfId="0" applyFont="1" applyFill="1" applyBorder="1" applyAlignment="1">
      <alignment horizontal="left" vertic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left" vertical="center"/>
    </xf>
    <xf numFmtId="0" fontId="5" fillId="3" borderId="3" xfId="0" applyFont="1" applyFill="1" applyBorder="1" applyAlignment="1">
      <alignment horizontal="left" vertical="center"/>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5" xfId="0" applyFont="1" applyFill="1" applyBorder="1" applyAlignment="1">
      <alignment horizontal="left"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0" borderId="3" xfId="0" applyFont="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18" fillId="0" borderId="0" xfId="0" applyFont="1" applyAlignment="1">
      <alignment horizontal="center" vertical="center"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0" xfId="0" applyFont="1" applyFill="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33">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18</xdr:row>
      <xdr:rowOff>81643</xdr:rowOff>
    </xdr:from>
    <xdr:to>
      <xdr:col>5</xdr:col>
      <xdr:colOff>718777</xdr:colOff>
      <xdr:row>26</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17</xdr:row>
      <xdr:rowOff>116417</xdr:rowOff>
    </xdr:from>
    <xdr:to>
      <xdr:col>3</xdr:col>
      <xdr:colOff>1524623</xdr:colOff>
      <xdr:row>25</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info@itsynergy.co"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I13" sqref="I13"/>
    </sheetView>
  </sheetViews>
  <sheetFormatPr baseColWidth="10" defaultColWidth="11.44140625" defaultRowHeight="11.4" x14ac:dyDescent="0.2"/>
  <cols>
    <col min="1" max="1" width="11.44140625" style="1"/>
    <col min="2" max="2" width="3.33203125" style="1" customWidth="1"/>
    <col min="3" max="3" width="26.5546875" style="1" bestFit="1" customWidth="1"/>
    <col min="4" max="4" width="3.6640625" style="1" customWidth="1"/>
    <col min="5" max="5" width="26.6640625" style="1" bestFit="1" customWidth="1"/>
    <col min="6" max="6" width="3.6640625" style="1" customWidth="1"/>
    <col min="7" max="7" width="26.88671875" style="1" bestFit="1" customWidth="1"/>
    <col min="8" max="8" width="3.6640625" style="1" customWidth="1"/>
    <col min="9" max="9" width="28.44140625" style="1" customWidth="1"/>
    <col min="10" max="10" width="3.6640625" style="1" customWidth="1"/>
    <col min="11" max="11" width="27" style="1" customWidth="1"/>
    <col min="12" max="12" width="2.6640625" style="1" customWidth="1"/>
    <col min="13" max="14" width="7.6640625" style="1" customWidth="1"/>
    <col min="15" max="16" width="5.6640625" style="1" hidden="1" customWidth="1"/>
    <col min="17" max="17" width="10.6640625" style="1" customWidth="1"/>
    <col min="18" max="18" width="20.6640625" style="1" customWidth="1"/>
    <col min="19" max="19" width="9.109375" style="2" customWidth="1"/>
    <col min="20" max="240" width="9.109375" style="1" customWidth="1"/>
    <col min="241" max="16384" width="11.44140625" style="1"/>
  </cols>
  <sheetData>
    <row r="1" spans="1:19" ht="37.5" customHeight="1" thickBot="1" x14ac:dyDescent="0.25"/>
    <row r="2" spans="1:19" s="13" customFormat="1" ht="26.25" customHeight="1" x14ac:dyDescent="0.2">
      <c r="A2" s="58"/>
      <c r="B2" s="136"/>
      <c r="C2" s="137"/>
      <c r="D2" s="138" t="s">
        <v>124</v>
      </c>
      <c r="E2" s="139"/>
      <c r="F2" s="139"/>
      <c r="G2" s="139"/>
      <c r="H2" s="139"/>
      <c r="I2" s="139"/>
      <c r="J2" s="140"/>
      <c r="K2" s="126" t="s">
        <v>125</v>
      </c>
      <c r="L2" s="127"/>
      <c r="S2" s="16"/>
    </row>
    <row r="3" spans="1:19" s="13" customFormat="1" ht="23.25" customHeight="1" x14ac:dyDescent="0.2">
      <c r="A3" s="58"/>
      <c r="B3" s="132"/>
      <c r="C3" s="133"/>
      <c r="D3" s="141" t="s">
        <v>126</v>
      </c>
      <c r="E3" s="142"/>
      <c r="F3" s="142"/>
      <c r="G3" s="142"/>
      <c r="H3" s="142"/>
      <c r="I3" s="142"/>
      <c r="J3" s="143"/>
      <c r="K3" s="128" t="s">
        <v>131</v>
      </c>
      <c r="L3" s="129"/>
      <c r="S3" s="16"/>
    </row>
    <row r="4" spans="1:19" s="13" customFormat="1" ht="24" customHeight="1" x14ac:dyDescent="0.2">
      <c r="A4" s="58"/>
      <c r="B4" s="132"/>
      <c r="C4" s="133"/>
      <c r="D4" s="141" t="s">
        <v>127</v>
      </c>
      <c r="E4" s="142"/>
      <c r="F4" s="142"/>
      <c r="G4" s="142"/>
      <c r="H4" s="142"/>
      <c r="I4" s="142"/>
      <c r="J4" s="143"/>
      <c r="K4" s="128" t="s">
        <v>128</v>
      </c>
      <c r="L4" s="129"/>
      <c r="S4" s="16"/>
    </row>
    <row r="5" spans="1:19" s="13" customFormat="1" ht="22.5" customHeight="1" thickBot="1" x14ac:dyDescent="0.25">
      <c r="A5" s="58"/>
      <c r="B5" s="134"/>
      <c r="C5" s="135"/>
      <c r="D5" s="144" t="s">
        <v>129</v>
      </c>
      <c r="E5" s="145"/>
      <c r="F5" s="145"/>
      <c r="G5" s="145"/>
      <c r="H5" s="145"/>
      <c r="I5" s="145"/>
      <c r="J5" s="146"/>
      <c r="K5" s="130" t="s">
        <v>130</v>
      </c>
      <c r="L5" s="131"/>
      <c r="S5" s="16"/>
    </row>
    <row r="6" spans="1:19" ht="5.25" customHeight="1" x14ac:dyDescent="0.2">
      <c r="C6" s="14"/>
      <c r="D6" s="14"/>
      <c r="E6" s="14"/>
      <c r="F6" s="14"/>
      <c r="G6" s="14"/>
      <c r="H6" s="14"/>
      <c r="I6" s="14"/>
    </row>
    <row r="7" spans="1:19" ht="29.25" customHeight="1" x14ac:dyDescent="0.25">
      <c r="C7" s="124" t="s">
        <v>0</v>
      </c>
      <c r="D7" s="124"/>
      <c r="E7" s="125" t="s">
        <v>188</v>
      </c>
      <c r="F7" s="125"/>
      <c r="G7" s="125"/>
      <c r="H7" s="125"/>
      <c r="I7" s="125"/>
      <c r="J7" s="125"/>
      <c r="K7" s="125"/>
      <c r="S7" s="1"/>
    </row>
    <row r="8" spans="1:19" ht="6.75" customHeight="1" x14ac:dyDescent="0.25">
      <c r="C8" s="8"/>
      <c r="D8" s="8"/>
      <c r="E8" s="9"/>
      <c r="F8" s="9"/>
      <c r="G8" s="9"/>
      <c r="H8" s="9"/>
      <c r="I8" s="9"/>
      <c r="S8" s="1"/>
    </row>
    <row r="9" spans="1:19" ht="6.75" customHeight="1" thickBot="1" x14ac:dyDescent="0.3">
      <c r="C9" s="8"/>
      <c r="D9" s="8"/>
      <c r="E9" s="9"/>
      <c r="F9" s="9"/>
      <c r="G9" s="9"/>
      <c r="H9" s="9"/>
      <c r="I9" s="9"/>
      <c r="S9" s="1"/>
    </row>
    <row r="10" spans="1:19" ht="12" thickBot="1" x14ac:dyDescent="0.25">
      <c r="B10" s="59"/>
      <c r="C10" s="60"/>
      <c r="D10" s="60"/>
      <c r="E10" s="60"/>
      <c r="F10" s="60"/>
      <c r="G10" s="60"/>
      <c r="H10" s="60"/>
      <c r="I10" s="60"/>
      <c r="J10" s="60"/>
      <c r="K10" s="60"/>
      <c r="L10" s="61"/>
    </row>
    <row r="11" spans="1:19" ht="39.9" customHeight="1" thickBot="1" x14ac:dyDescent="0.25">
      <c r="B11" s="62"/>
      <c r="C11" s="19" t="s">
        <v>35</v>
      </c>
      <c r="D11" s="63"/>
      <c r="E11" s="19" t="s">
        <v>36</v>
      </c>
      <c r="F11" s="63"/>
      <c r="G11" s="19" t="s">
        <v>49</v>
      </c>
      <c r="H11" s="63"/>
      <c r="I11" s="19" t="s">
        <v>72</v>
      </c>
      <c r="J11" s="63"/>
      <c r="K11" s="19" t="s">
        <v>50</v>
      </c>
      <c r="L11" s="64"/>
    </row>
    <row r="12" spans="1:19" ht="15" customHeight="1" thickBot="1" x14ac:dyDescent="0.25">
      <c r="B12" s="62"/>
      <c r="C12" s="63"/>
      <c r="D12" s="63"/>
      <c r="E12" s="63"/>
      <c r="F12" s="63"/>
      <c r="G12" s="63"/>
      <c r="H12" s="63"/>
      <c r="I12" s="63"/>
      <c r="J12" s="63"/>
      <c r="K12" s="63"/>
      <c r="L12" s="64"/>
    </row>
    <row r="13" spans="1:19" ht="39.9" customHeight="1" thickBot="1" x14ac:dyDescent="0.25">
      <c r="B13" s="62"/>
      <c r="C13" s="19" t="s">
        <v>37</v>
      </c>
      <c r="D13" s="63"/>
      <c r="E13" s="19" t="s">
        <v>38</v>
      </c>
      <c r="F13" s="63"/>
      <c r="G13" s="19" t="s">
        <v>39</v>
      </c>
      <c r="H13" s="63"/>
      <c r="I13" s="19" t="s">
        <v>51</v>
      </c>
      <c r="J13" s="63"/>
      <c r="K13" s="19" t="s">
        <v>40</v>
      </c>
      <c r="L13" s="64"/>
    </row>
    <row r="14" spans="1:19" ht="15" customHeight="1" thickBot="1" x14ac:dyDescent="0.25">
      <c r="B14" s="62"/>
      <c r="C14" s="63"/>
      <c r="D14" s="63"/>
      <c r="E14" s="63"/>
      <c r="F14" s="63"/>
      <c r="G14" s="63"/>
      <c r="H14" s="63"/>
      <c r="I14" s="63"/>
      <c r="J14" s="63"/>
      <c r="K14" s="63"/>
      <c r="L14" s="64"/>
    </row>
    <row r="15" spans="1:19" ht="37.5" customHeight="1" thickBot="1" x14ac:dyDescent="0.25">
      <c r="B15" s="62"/>
      <c r="C15" s="63"/>
      <c r="D15" s="63"/>
      <c r="E15" s="63"/>
      <c r="F15" s="63"/>
      <c r="G15" s="19" t="s">
        <v>41</v>
      </c>
      <c r="H15" s="63"/>
      <c r="I15" s="63"/>
      <c r="J15" s="63"/>
      <c r="K15" s="63"/>
      <c r="L15" s="64"/>
    </row>
    <row r="16" spans="1:19" ht="12" thickBot="1" x14ac:dyDescent="0.25">
      <c r="B16" s="65"/>
      <c r="C16" s="66"/>
      <c r="D16" s="66"/>
      <c r="E16" s="66"/>
      <c r="F16" s="66"/>
      <c r="G16" s="66"/>
      <c r="H16" s="66"/>
      <c r="I16" s="66"/>
      <c r="J16" s="66"/>
      <c r="K16" s="66"/>
      <c r="L16" s="67"/>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16" zoomScale="90" zoomScaleNormal="90" workbookViewId="0"/>
  </sheetViews>
  <sheetFormatPr baseColWidth="10" defaultColWidth="11.44140625" defaultRowHeight="11.4" x14ac:dyDescent="0.2"/>
  <cols>
    <col min="1" max="1" width="2.44140625" style="1" customWidth="1"/>
    <col min="2" max="2" width="14.5546875" style="1" customWidth="1"/>
    <col min="3" max="3" width="26.4414062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99"/>
      <c r="C2" s="200"/>
      <c r="D2" s="229" t="s">
        <v>124</v>
      </c>
      <c r="E2" s="230"/>
      <c r="F2" s="230"/>
      <c r="G2" s="230"/>
      <c r="H2" s="230"/>
      <c r="I2" s="230"/>
      <c r="J2" s="231"/>
      <c r="K2" s="97"/>
      <c r="L2" s="95"/>
      <c r="M2" s="224" t="str">
        <f>Proyecto!K2</f>
        <v>Codigo: GC-F-015</v>
      </c>
      <c r="N2" s="224"/>
      <c r="O2" s="224"/>
      <c r="P2" s="225"/>
      <c r="R2" s="11"/>
      <c r="S2" s="11"/>
      <c r="T2" s="11"/>
      <c r="U2" s="15"/>
      <c r="AE2" s="16"/>
    </row>
    <row r="3" spans="2:31" s="12" customFormat="1" ht="23.25" customHeight="1" x14ac:dyDescent="0.2">
      <c r="B3" s="201"/>
      <c r="C3" s="202"/>
      <c r="D3" s="232" t="s">
        <v>126</v>
      </c>
      <c r="E3" s="233"/>
      <c r="F3" s="233"/>
      <c r="G3" s="233"/>
      <c r="H3" s="233"/>
      <c r="I3" s="233"/>
      <c r="J3" s="234"/>
      <c r="K3" s="29"/>
      <c r="L3" s="68"/>
      <c r="M3" s="148" t="str">
        <f>Proyecto!K3</f>
        <v>Fecha: 17 de septiembre de 2014</v>
      </c>
      <c r="N3" s="148"/>
      <c r="O3" s="148"/>
      <c r="P3" s="226"/>
      <c r="R3" s="11"/>
      <c r="S3" s="11"/>
      <c r="T3" s="11"/>
      <c r="U3" s="15"/>
      <c r="AE3" s="16"/>
    </row>
    <row r="4" spans="2:31" s="12" customFormat="1" ht="24" customHeight="1" x14ac:dyDescent="0.2">
      <c r="B4" s="201"/>
      <c r="C4" s="202"/>
      <c r="D4" s="232" t="s">
        <v>127</v>
      </c>
      <c r="E4" s="233"/>
      <c r="F4" s="233"/>
      <c r="G4" s="233"/>
      <c r="H4" s="233"/>
      <c r="I4" s="233"/>
      <c r="J4" s="234"/>
      <c r="K4" s="29"/>
      <c r="L4" s="68"/>
      <c r="M4" s="148" t="str">
        <f>Proyecto!K4</f>
        <v>Version 001</v>
      </c>
      <c r="N4" s="148"/>
      <c r="O4" s="148"/>
      <c r="P4" s="226"/>
      <c r="R4" s="11"/>
      <c r="U4" s="15"/>
      <c r="AE4" s="16"/>
    </row>
    <row r="5" spans="2:31" s="12" customFormat="1" ht="22.5" customHeight="1" thickBot="1" x14ac:dyDescent="0.25">
      <c r="B5" s="203"/>
      <c r="C5" s="204"/>
      <c r="D5" s="235" t="s">
        <v>129</v>
      </c>
      <c r="E5" s="236"/>
      <c r="F5" s="236"/>
      <c r="G5" s="236"/>
      <c r="H5" s="236"/>
      <c r="I5" s="236"/>
      <c r="J5" s="237"/>
      <c r="K5" s="98"/>
      <c r="L5" s="96"/>
      <c r="M5" s="227" t="s">
        <v>130</v>
      </c>
      <c r="N5" s="227"/>
      <c r="O5" s="227"/>
      <c r="P5" s="228"/>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4" t="s">
        <v>0</v>
      </c>
      <c r="C7" s="124"/>
      <c r="D7" s="164" t="str">
        <f>Proyecto!$E$7</f>
        <v>Sistema de Información Empresarial</v>
      </c>
      <c r="E7" s="164"/>
      <c r="F7" s="164"/>
      <c r="G7" s="164"/>
      <c r="H7" s="164"/>
      <c r="I7" s="164"/>
      <c r="J7" s="164"/>
      <c r="K7" s="164"/>
      <c r="L7" s="164"/>
      <c r="M7" s="164"/>
      <c r="N7" s="164"/>
      <c r="O7" s="164"/>
      <c r="P7" s="164"/>
      <c r="AE7" s="1"/>
    </row>
    <row r="8" spans="2:31" ht="6.75" customHeight="1" x14ac:dyDescent="0.25">
      <c r="B8" s="8"/>
      <c r="C8" s="8"/>
      <c r="D8" s="9"/>
      <c r="E8" s="9"/>
      <c r="F8" s="9"/>
      <c r="G8" s="9"/>
      <c r="H8" s="9"/>
      <c r="I8" s="9"/>
      <c r="J8" s="9"/>
      <c r="K8" s="9"/>
      <c r="L8" s="9"/>
      <c r="M8" s="9"/>
      <c r="N8" s="9"/>
      <c r="O8" s="9"/>
      <c r="P8" s="9"/>
      <c r="AE8" s="1"/>
    </row>
    <row r="10" spans="2:31" ht="61.5" customHeight="1" x14ac:dyDescent="0.25">
      <c r="B10" s="124" t="s">
        <v>29</v>
      </c>
      <c r="C10" s="124"/>
      <c r="D10" s="160" t="s">
        <v>201</v>
      </c>
      <c r="E10" s="160"/>
      <c r="F10" s="160"/>
      <c r="G10" s="160"/>
      <c r="H10" s="160"/>
      <c r="I10" s="160"/>
      <c r="J10" s="160"/>
      <c r="K10" s="160"/>
      <c r="L10" s="160"/>
      <c r="M10" s="160"/>
      <c r="N10" s="160"/>
      <c r="O10" s="160"/>
      <c r="P10" s="160"/>
      <c r="AE10" s="1"/>
    </row>
    <row r="12" spans="2:31" ht="30" customHeight="1" x14ac:dyDescent="0.2">
      <c r="B12" s="124" t="s">
        <v>30</v>
      </c>
      <c r="C12" s="124"/>
      <c r="D12" s="160" t="s">
        <v>213</v>
      </c>
      <c r="E12" s="160"/>
      <c r="F12" s="160"/>
      <c r="G12" s="160"/>
      <c r="H12" s="160"/>
      <c r="I12" s="160"/>
      <c r="J12" s="160"/>
      <c r="K12" s="160"/>
      <c r="L12" s="160"/>
      <c r="M12" s="160"/>
      <c r="N12" s="160"/>
      <c r="O12" s="160"/>
      <c r="P12" s="160"/>
    </row>
    <row r="13" spans="2:31" ht="6.75" customHeight="1" x14ac:dyDescent="0.25">
      <c r="B13" s="8"/>
      <c r="C13" s="8"/>
      <c r="D13" s="9"/>
      <c r="E13" s="9"/>
      <c r="F13" s="9"/>
      <c r="G13" s="9"/>
      <c r="H13" s="9"/>
      <c r="I13" s="9"/>
      <c r="J13" s="9"/>
      <c r="K13" s="9"/>
      <c r="L13" s="9"/>
      <c r="M13" s="9"/>
      <c r="N13" s="9"/>
      <c r="O13" s="9"/>
      <c r="P13" s="9"/>
      <c r="AE13" s="1"/>
    </row>
    <row r="14" spans="2:31" ht="30" customHeight="1" x14ac:dyDescent="0.2">
      <c r="B14" s="124" t="s">
        <v>31</v>
      </c>
      <c r="C14" s="124"/>
      <c r="D14" s="160" t="s">
        <v>210</v>
      </c>
      <c r="E14" s="160"/>
      <c r="F14" s="160"/>
      <c r="G14" s="160"/>
      <c r="H14" s="160"/>
      <c r="I14" s="160"/>
      <c r="J14" s="160"/>
      <c r="K14" s="160"/>
      <c r="L14" s="160"/>
      <c r="M14" s="160"/>
      <c r="N14" s="160"/>
      <c r="O14" s="160"/>
      <c r="P14" s="160"/>
    </row>
    <row r="15" spans="2:31" ht="6.75" customHeight="1" x14ac:dyDescent="0.25">
      <c r="B15" s="8"/>
      <c r="C15" s="8"/>
      <c r="D15" s="9"/>
      <c r="E15" s="9"/>
      <c r="F15" s="9"/>
      <c r="G15" s="9"/>
      <c r="H15" s="9"/>
      <c r="I15" s="9"/>
      <c r="J15" s="9"/>
      <c r="K15" s="9"/>
      <c r="L15" s="9"/>
      <c r="M15" s="9"/>
      <c r="N15" s="9"/>
      <c r="O15" s="9"/>
      <c r="P15" s="9"/>
      <c r="AE15" s="1"/>
    </row>
    <row r="16" spans="2:31" ht="30" customHeight="1" x14ac:dyDescent="0.2">
      <c r="B16" s="124" t="s">
        <v>32</v>
      </c>
      <c r="C16" s="124"/>
      <c r="D16" s="160" t="s">
        <v>214</v>
      </c>
      <c r="E16" s="160"/>
      <c r="F16" s="160"/>
      <c r="G16" s="160"/>
      <c r="H16" s="160"/>
      <c r="I16" s="160"/>
      <c r="J16" s="160"/>
      <c r="K16" s="160"/>
      <c r="L16" s="160"/>
      <c r="M16" s="160"/>
      <c r="N16" s="160"/>
      <c r="O16" s="160"/>
      <c r="P16" s="160"/>
    </row>
    <row r="17" spans="2:31" ht="6.75" customHeight="1" x14ac:dyDescent="0.25">
      <c r="B17" s="8"/>
      <c r="C17" s="8"/>
      <c r="D17" s="9"/>
      <c r="E17" s="9"/>
      <c r="F17" s="9"/>
      <c r="G17" s="9"/>
      <c r="H17" s="9"/>
      <c r="I17" s="9"/>
      <c r="J17" s="9"/>
      <c r="K17" s="9"/>
      <c r="L17" s="9"/>
      <c r="M17" s="9"/>
      <c r="N17" s="9"/>
      <c r="O17" s="9"/>
      <c r="P17" s="9"/>
      <c r="AE17" s="1"/>
    </row>
    <row r="18" spans="2:31" ht="250.5" customHeight="1" x14ac:dyDescent="0.2">
      <c r="B18" s="124" t="s">
        <v>33</v>
      </c>
      <c r="C18" s="124"/>
      <c r="D18" s="160" t="s">
        <v>216</v>
      </c>
      <c r="E18" s="160"/>
      <c r="F18" s="160"/>
      <c r="G18" s="160"/>
      <c r="H18" s="160"/>
      <c r="I18" s="160"/>
      <c r="J18" s="160"/>
      <c r="K18" s="160"/>
      <c r="L18" s="160"/>
      <c r="M18" s="160"/>
      <c r="N18" s="160"/>
      <c r="O18" s="160"/>
      <c r="P18" s="160"/>
    </row>
    <row r="19" spans="2:31" ht="12.75" customHeight="1" x14ac:dyDescent="0.25">
      <c r="B19" s="8"/>
      <c r="C19" s="8"/>
      <c r="D19" s="9"/>
      <c r="E19" s="9"/>
      <c r="F19" s="9"/>
      <c r="G19" s="9"/>
      <c r="H19" s="9"/>
      <c r="I19" s="9"/>
      <c r="J19" s="9"/>
      <c r="K19" s="9"/>
      <c r="L19" s="9"/>
      <c r="M19" s="9"/>
      <c r="N19" s="9"/>
      <c r="O19" s="9"/>
      <c r="P19" s="9"/>
      <c r="AE19" s="1"/>
    </row>
    <row r="20" spans="2:31" ht="30" customHeight="1" x14ac:dyDescent="0.2">
      <c r="B20" s="124" t="s">
        <v>34</v>
      </c>
      <c r="C20" s="124"/>
      <c r="D20" s="160" t="s">
        <v>215</v>
      </c>
      <c r="E20" s="160"/>
      <c r="F20" s="160"/>
      <c r="G20" s="160"/>
      <c r="H20" s="160"/>
      <c r="I20" s="160"/>
      <c r="J20" s="160"/>
      <c r="K20" s="160"/>
      <c r="L20" s="160"/>
      <c r="M20" s="160"/>
      <c r="N20" s="160"/>
      <c r="O20" s="160"/>
      <c r="P20" s="160"/>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W9:AC9 G20:M65492 O10:P11 G9: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9"/>
  <sheetViews>
    <sheetView showGridLines="0" topLeftCell="C14" zoomScale="90" zoomScaleNormal="90" workbookViewId="0">
      <selection activeCell="L14" sqref="L14"/>
    </sheetView>
  </sheetViews>
  <sheetFormatPr baseColWidth="10" defaultColWidth="11.44140625" defaultRowHeight="11.4" x14ac:dyDescent="0.2"/>
  <cols>
    <col min="1" max="1" width="2.44140625" style="1" customWidth="1"/>
    <col min="2" max="2" width="38" style="1" customWidth="1"/>
    <col min="3" max="3" width="21.109375" style="1" customWidth="1"/>
    <col min="4" max="4" width="18.33203125" style="1" customWidth="1"/>
    <col min="5" max="5" width="22.6640625" style="1" customWidth="1"/>
    <col min="6" max="6" width="20" style="1" customWidth="1"/>
    <col min="7" max="9" width="17.5546875" style="1" customWidth="1"/>
    <col min="10" max="10" width="38.44140625" style="1" customWidth="1"/>
    <col min="11" max="11" width="10.6640625" style="1" customWidth="1"/>
    <col min="12" max="12" width="20.6640625" style="1" customWidth="1"/>
    <col min="13" max="13" width="9.109375" style="2" customWidth="1"/>
    <col min="14" max="234" width="9.109375" style="1" customWidth="1"/>
    <col min="235" max="16384" width="11.44140625" style="1"/>
  </cols>
  <sheetData>
    <row r="1" spans="2:14" ht="12" thickBot="1" x14ac:dyDescent="0.25"/>
    <row r="2" spans="2:14" s="18" customFormat="1" ht="26.25" customHeight="1" x14ac:dyDescent="0.25">
      <c r="B2" s="240"/>
      <c r="C2" s="239" t="s">
        <v>124</v>
      </c>
      <c r="D2" s="239"/>
      <c r="E2" s="239"/>
      <c r="F2" s="239"/>
      <c r="G2" s="239"/>
      <c r="H2" s="239"/>
      <c r="I2" s="239"/>
      <c r="J2" s="239"/>
      <c r="K2" s="245" t="str">
        <f>Proyecto!K2</f>
        <v>Codigo: GC-F-015</v>
      </c>
      <c r="L2" s="225"/>
      <c r="M2" s="89"/>
      <c r="N2" s="89"/>
    </row>
    <row r="3" spans="2:14" s="18" customFormat="1" ht="23.25" customHeight="1" x14ac:dyDescent="0.25">
      <c r="B3" s="241"/>
      <c r="C3" s="243" t="s">
        <v>126</v>
      </c>
      <c r="D3" s="243"/>
      <c r="E3" s="243"/>
      <c r="F3" s="243"/>
      <c r="G3" s="243"/>
      <c r="H3" s="243"/>
      <c r="I3" s="243"/>
      <c r="J3" s="243"/>
      <c r="K3" s="246" t="str">
        <f>Proyecto!K3</f>
        <v>Fecha: 17 de septiembre de 2014</v>
      </c>
      <c r="L3" s="226"/>
      <c r="M3" s="89"/>
      <c r="N3" s="89"/>
    </row>
    <row r="4" spans="2:14" s="18" customFormat="1" ht="24" customHeight="1" x14ac:dyDescent="0.25">
      <c r="B4" s="241"/>
      <c r="C4" s="243" t="s">
        <v>127</v>
      </c>
      <c r="D4" s="243"/>
      <c r="E4" s="243"/>
      <c r="F4" s="243"/>
      <c r="G4" s="243"/>
      <c r="H4" s="243"/>
      <c r="I4" s="243"/>
      <c r="J4" s="243"/>
      <c r="K4" s="246" t="str">
        <f>Proyecto!K4</f>
        <v>Version 001</v>
      </c>
      <c r="L4" s="226"/>
      <c r="M4" s="89"/>
      <c r="N4" s="89"/>
    </row>
    <row r="5" spans="2:14" s="18" customFormat="1" ht="22.5" customHeight="1" thickBot="1" x14ac:dyDescent="0.3">
      <c r="B5" s="242"/>
      <c r="C5" s="244" t="s">
        <v>129</v>
      </c>
      <c r="D5" s="244"/>
      <c r="E5" s="244"/>
      <c r="F5" s="244"/>
      <c r="G5" s="244"/>
      <c r="H5" s="244"/>
      <c r="I5" s="244"/>
      <c r="J5" s="244"/>
      <c r="K5" s="247" t="s">
        <v>130</v>
      </c>
      <c r="L5" s="228"/>
      <c r="M5" s="89"/>
      <c r="N5" s="89"/>
    </row>
    <row r="6" spans="2:14" ht="5.25" customHeight="1" x14ac:dyDescent="0.2">
      <c r="B6" s="17"/>
      <c r="C6" s="17"/>
      <c r="D6" s="17"/>
      <c r="E6" s="17"/>
    </row>
    <row r="7" spans="2:14" ht="29.25" customHeight="1" x14ac:dyDescent="0.25">
      <c r="B7" s="124" t="s">
        <v>0</v>
      </c>
      <c r="C7" s="124"/>
      <c r="D7" s="164" t="str">
        <f>Proyecto!$E$7</f>
        <v>Sistema de Información Empresarial</v>
      </c>
      <c r="E7" s="164"/>
      <c r="F7" s="164"/>
      <c r="G7" s="164"/>
      <c r="H7" s="164"/>
      <c r="I7" s="164"/>
      <c r="J7" s="164"/>
      <c r="K7" s="164"/>
      <c r="L7" s="164"/>
      <c r="M7" s="1"/>
    </row>
    <row r="9" spans="2:14" ht="51.75" customHeight="1" x14ac:dyDescent="0.2">
      <c r="B9" s="44" t="s">
        <v>79</v>
      </c>
      <c r="C9" s="44" t="s">
        <v>80</v>
      </c>
      <c r="D9" s="44" t="s">
        <v>81</v>
      </c>
      <c r="E9" s="45" t="s">
        <v>82</v>
      </c>
      <c r="F9" s="44" t="s">
        <v>83</v>
      </c>
      <c r="G9" s="46" t="s">
        <v>92</v>
      </c>
      <c r="H9" s="46" t="s">
        <v>93</v>
      </c>
      <c r="I9" s="46" t="s">
        <v>94</v>
      </c>
      <c r="J9" s="45" t="s">
        <v>84</v>
      </c>
      <c r="K9" s="47" t="s">
        <v>85</v>
      </c>
      <c r="L9" s="47" t="s">
        <v>86</v>
      </c>
    </row>
    <row r="10" spans="2:14" ht="102" customHeight="1" x14ac:dyDescent="0.25">
      <c r="B10" s="106" t="s">
        <v>162</v>
      </c>
      <c r="C10" s="106" t="s">
        <v>195</v>
      </c>
      <c r="D10" s="106">
        <v>1</v>
      </c>
      <c r="E10" s="117">
        <v>0.1</v>
      </c>
      <c r="F10" s="107" t="s">
        <v>198</v>
      </c>
      <c r="G10" s="108">
        <v>42025</v>
      </c>
      <c r="H10" s="108">
        <v>42069</v>
      </c>
      <c r="I10" s="110">
        <f>(H10-G10)/7</f>
        <v>6.2857142857142856</v>
      </c>
      <c r="J10" s="116" t="s">
        <v>218</v>
      </c>
      <c r="K10" s="108">
        <v>42069</v>
      </c>
      <c r="L10" s="114">
        <v>0.1</v>
      </c>
    </row>
    <row r="11" spans="2:14" ht="178.5" customHeight="1" x14ac:dyDescent="0.25">
      <c r="B11" s="106" t="s">
        <v>163</v>
      </c>
      <c r="C11" s="106" t="s">
        <v>219</v>
      </c>
      <c r="D11" s="106">
        <v>1</v>
      </c>
      <c r="E11" s="117">
        <v>0.2</v>
      </c>
      <c r="F11" s="107" t="s">
        <v>198</v>
      </c>
      <c r="G11" s="108">
        <v>42072</v>
      </c>
      <c r="H11" s="108">
        <v>42111</v>
      </c>
      <c r="I11" s="110">
        <f t="shared" ref="I11:I14" si="0">(H11-G11)/7</f>
        <v>5.5714285714285712</v>
      </c>
      <c r="J11" s="115" t="s">
        <v>223</v>
      </c>
      <c r="K11" s="108">
        <v>42114</v>
      </c>
      <c r="L11" s="114">
        <v>0.2</v>
      </c>
    </row>
    <row r="12" spans="2:14" ht="91.5" customHeight="1" x14ac:dyDescent="0.25">
      <c r="B12" s="106" t="s">
        <v>191</v>
      </c>
      <c r="C12" s="106" t="s">
        <v>196</v>
      </c>
      <c r="D12" s="106">
        <v>1</v>
      </c>
      <c r="E12" s="117">
        <v>0.1</v>
      </c>
      <c r="F12" s="109" t="s">
        <v>199</v>
      </c>
      <c r="G12" s="108">
        <v>42114</v>
      </c>
      <c r="H12" s="108">
        <v>42130</v>
      </c>
      <c r="I12" s="110">
        <f t="shared" si="0"/>
        <v>2.2857142857142856</v>
      </c>
      <c r="J12" s="115" t="s">
        <v>224</v>
      </c>
      <c r="K12" s="108">
        <v>42149</v>
      </c>
      <c r="L12" s="114">
        <v>0.1</v>
      </c>
    </row>
    <row r="13" spans="2:14" ht="139.5" customHeight="1" x14ac:dyDescent="0.25">
      <c r="B13" s="106" t="s">
        <v>164</v>
      </c>
      <c r="C13" s="106" t="s">
        <v>197</v>
      </c>
      <c r="D13" s="106">
        <v>1</v>
      </c>
      <c r="E13" s="117">
        <v>0.1</v>
      </c>
      <c r="F13" s="109" t="s">
        <v>199</v>
      </c>
      <c r="G13" s="108">
        <v>42131</v>
      </c>
      <c r="H13" s="108">
        <v>42181</v>
      </c>
      <c r="I13" s="110">
        <f t="shared" si="0"/>
        <v>7.1428571428571432</v>
      </c>
      <c r="J13" s="115" t="s">
        <v>225</v>
      </c>
      <c r="K13" s="108">
        <v>42208</v>
      </c>
      <c r="L13" s="114">
        <v>0.1</v>
      </c>
    </row>
    <row r="14" spans="2:14" ht="164.25" customHeight="1" x14ac:dyDescent="0.25">
      <c r="B14" s="106" t="s">
        <v>192</v>
      </c>
      <c r="C14" s="106" t="s">
        <v>193</v>
      </c>
      <c r="D14" s="106" t="s">
        <v>194</v>
      </c>
      <c r="E14" s="117">
        <v>0.5</v>
      </c>
      <c r="F14" s="107" t="s">
        <v>198</v>
      </c>
      <c r="G14" s="108">
        <v>42185</v>
      </c>
      <c r="H14" s="108">
        <v>42356</v>
      </c>
      <c r="I14" s="110">
        <f t="shared" si="0"/>
        <v>24.428571428571427</v>
      </c>
      <c r="J14" s="121" t="s">
        <v>244</v>
      </c>
      <c r="K14" s="108">
        <v>42356</v>
      </c>
      <c r="L14" s="114">
        <v>0.5</v>
      </c>
    </row>
    <row r="15" spans="2:14" ht="15.9" customHeight="1" x14ac:dyDescent="0.25">
      <c r="B15" s="106" t="s">
        <v>222</v>
      </c>
      <c r="C15" s="106"/>
      <c r="D15" s="106"/>
      <c r="E15" s="118">
        <f>SUM(E10:E14)</f>
        <v>1</v>
      </c>
      <c r="F15" s="107"/>
      <c r="G15" s="108"/>
      <c r="H15" s="108"/>
      <c r="I15" s="107"/>
      <c r="J15" s="107"/>
      <c r="K15" s="108"/>
      <c r="L15" s="114">
        <f>SUM(L10:L14)</f>
        <v>1</v>
      </c>
    </row>
    <row r="18" spans="2:5" x14ac:dyDescent="0.2">
      <c r="B18" s="238"/>
      <c r="C18" s="238"/>
      <c r="D18" s="238"/>
      <c r="E18" s="238"/>
    </row>
    <row r="19" spans="2:5" x14ac:dyDescent="0.2">
      <c r="B19" s="238"/>
      <c r="C19" s="238"/>
      <c r="D19" s="238"/>
      <c r="E19" s="238"/>
    </row>
  </sheetData>
  <mergeCells count="12">
    <mergeCell ref="B18:E19"/>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6:K65451">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tabSelected="1" zoomScale="90" zoomScaleNormal="90" workbookViewId="0"/>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51"/>
      <c r="C2" s="252"/>
      <c r="D2" s="248" t="s">
        <v>124</v>
      </c>
      <c r="E2" s="230"/>
      <c r="F2" s="230"/>
      <c r="G2" s="230"/>
      <c r="H2" s="230"/>
      <c r="I2" s="230"/>
      <c r="J2" s="230"/>
      <c r="K2" s="93"/>
      <c r="L2" s="93"/>
      <c r="M2" s="245" t="str">
        <f>Proyecto!K2</f>
        <v>Codigo: GC-F-015</v>
      </c>
      <c r="N2" s="224"/>
      <c r="O2" s="224"/>
      <c r="P2" s="225"/>
      <c r="R2" s="11"/>
      <c r="S2" s="11"/>
      <c r="T2" s="11"/>
      <c r="U2" s="15"/>
      <c r="AE2" s="16"/>
    </row>
    <row r="3" spans="2:31" s="12" customFormat="1" ht="23.25" customHeight="1" x14ac:dyDescent="0.2">
      <c r="B3" s="253"/>
      <c r="C3" s="254"/>
      <c r="D3" s="249" t="s">
        <v>126</v>
      </c>
      <c r="E3" s="233"/>
      <c r="F3" s="233"/>
      <c r="G3" s="233"/>
      <c r="H3" s="233"/>
      <c r="I3" s="233"/>
      <c r="J3" s="233"/>
      <c r="K3" s="92"/>
      <c r="L3" s="92"/>
      <c r="M3" s="246" t="str">
        <f>Proyecto!K3</f>
        <v>Fecha: 17 de septiembre de 2014</v>
      </c>
      <c r="N3" s="148"/>
      <c r="O3" s="148"/>
      <c r="P3" s="226"/>
      <c r="R3" s="11"/>
      <c r="S3" s="11"/>
      <c r="T3" s="11"/>
      <c r="U3" s="15"/>
      <c r="AE3" s="16"/>
    </row>
    <row r="4" spans="2:31" s="12" customFormat="1" ht="24" customHeight="1" x14ac:dyDescent="0.2">
      <c r="B4" s="253"/>
      <c r="C4" s="254"/>
      <c r="D4" s="249" t="s">
        <v>127</v>
      </c>
      <c r="E4" s="233"/>
      <c r="F4" s="233"/>
      <c r="G4" s="233"/>
      <c r="H4" s="233"/>
      <c r="I4" s="233"/>
      <c r="J4" s="233"/>
      <c r="K4" s="92"/>
      <c r="L4" s="92"/>
      <c r="M4" s="246" t="str">
        <f>Proyecto!K4</f>
        <v>Version 001</v>
      </c>
      <c r="N4" s="148"/>
      <c r="O4" s="148"/>
      <c r="P4" s="226"/>
      <c r="R4" s="11"/>
      <c r="U4" s="15"/>
      <c r="AE4" s="16"/>
    </row>
    <row r="5" spans="2:31" s="12" customFormat="1" ht="22.5" customHeight="1" thickBot="1" x14ac:dyDescent="0.25">
      <c r="B5" s="255"/>
      <c r="C5" s="256"/>
      <c r="D5" s="250" t="s">
        <v>129</v>
      </c>
      <c r="E5" s="236"/>
      <c r="F5" s="236"/>
      <c r="G5" s="236"/>
      <c r="H5" s="236"/>
      <c r="I5" s="236"/>
      <c r="J5" s="236"/>
      <c r="K5" s="94"/>
      <c r="L5" s="94"/>
      <c r="M5" s="247" t="s">
        <v>130</v>
      </c>
      <c r="N5" s="227"/>
      <c r="O5" s="227"/>
      <c r="P5" s="228"/>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4" t="s">
        <v>0</v>
      </c>
      <c r="C7" s="124"/>
      <c r="D7" s="164" t="str">
        <f>Proyecto!$E$7</f>
        <v>Sistema de Información Empresarial</v>
      </c>
      <c r="E7" s="164"/>
      <c r="F7" s="164"/>
      <c r="G7" s="164"/>
      <c r="H7" s="164"/>
      <c r="I7" s="164"/>
      <c r="J7" s="164"/>
      <c r="K7" s="164"/>
      <c r="L7" s="164"/>
      <c r="M7" s="164"/>
      <c r="N7" s="164"/>
      <c r="O7" s="164"/>
      <c r="P7" s="164"/>
      <c r="AE7" s="1"/>
    </row>
    <row r="8" spans="2:31" ht="6.75" customHeight="1" x14ac:dyDescent="0.25">
      <c r="B8" s="8"/>
      <c r="C8" s="8"/>
      <c r="D8" s="9"/>
      <c r="E8" s="9"/>
      <c r="F8" s="9"/>
      <c r="G8" s="9"/>
      <c r="H8" s="9"/>
      <c r="I8" s="9"/>
      <c r="J8" s="9"/>
      <c r="K8" s="9"/>
      <c r="L8" s="9"/>
      <c r="M8" s="9"/>
      <c r="N8" s="9"/>
      <c r="O8" s="9"/>
      <c r="P8" s="9"/>
      <c r="AE8" s="1"/>
    </row>
    <row r="10" spans="2:31" ht="21.9" customHeight="1" x14ac:dyDescent="0.2">
      <c r="B10" s="169" t="s">
        <v>22</v>
      </c>
      <c r="C10" s="169"/>
      <c r="D10" s="169"/>
      <c r="E10" s="169"/>
      <c r="F10" s="169"/>
      <c r="G10" s="169"/>
      <c r="H10" s="169"/>
      <c r="I10" s="169"/>
      <c r="J10" s="169"/>
      <c r="K10" s="169"/>
      <c r="L10" s="169"/>
      <c r="M10" s="169"/>
      <c r="N10" s="169"/>
      <c r="O10" s="169"/>
      <c r="P10" s="169"/>
    </row>
    <row r="11" spans="2:31" ht="21.9" customHeight="1" x14ac:dyDescent="0.2">
      <c r="B11" s="160" t="s">
        <v>23</v>
      </c>
      <c r="C11" s="160"/>
      <c r="D11" s="160"/>
      <c r="E11" s="160"/>
      <c r="F11" s="160"/>
      <c r="G11" s="160"/>
      <c r="H11" s="160"/>
      <c r="I11" s="160"/>
      <c r="J11" s="160"/>
      <c r="K11" s="160"/>
      <c r="L11" s="160"/>
      <c r="M11" s="160"/>
      <c r="N11" s="160"/>
      <c r="O11" s="160"/>
      <c r="P11" s="160"/>
    </row>
    <row r="13" spans="2:31" ht="21.9" customHeight="1" x14ac:dyDescent="0.2">
      <c r="B13" s="169" t="s">
        <v>24</v>
      </c>
      <c r="C13" s="169"/>
      <c r="D13" s="169"/>
      <c r="E13" s="169"/>
      <c r="F13" s="169"/>
      <c r="G13" s="169"/>
      <c r="H13" s="169"/>
      <c r="I13" s="169"/>
      <c r="J13" s="169"/>
      <c r="K13" s="169"/>
      <c r="L13" s="169"/>
      <c r="M13" s="169"/>
      <c r="N13" s="169"/>
      <c r="O13" s="169"/>
      <c r="P13" s="169"/>
    </row>
    <row r="14" spans="2:31" ht="21.9" customHeight="1" x14ac:dyDescent="0.2">
      <c r="B14" s="160" t="s">
        <v>25</v>
      </c>
      <c r="C14" s="160"/>
      <c r="D14" s="160"/>
      <c r="E14" s="160"/>
      <c r="F14" s="160"/>
      <c r="G14" s="160"/>
      <c r="H14" s="160"/>
      <c r="I14" s="160"/>
      <c r="J14" s="160"/>
      <c r="K14" s="160"/>
      <c r="L14" s="160"/>
      <c r="M14" s="160"/>
      <c r="N14" s="160"/>
      <c r="O14" s="160"/>
      <c r="P14" s="160"/>
    </row>
  </sheetData>
  <mergeCells count="15">
    <mergeCell ref="B11:P11"/>
    <mergeCell ref="B13:P13"/>
    <mergeCell ref="B14:P14"/>
    <mergeCell ref="B7:C7"/>
    <mergeCell ref="D7:P7"/>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3.2" x14ac:dyDescent="0.25"/>
  <cols>
    <col min="1" max="1" width="15.109375" customWidth="1"/>
    <col min="2" max="2" width="3.88671875" customWidth="1"/>
    <col min="3" max="3" width="18.109375" bestFit="1" customWidth="1"/>
    <col min="4" max="4" width="2.44140625" customWidth="1"/>
    <col min="5" max="5" width="20.109375" bestFit="1" customWidth="1"/>
    <col min="6" max="6" width="1.5546875" customWidth="1"/>
    <col min="7" max="7" width="12.88671875" bestFit="1" customWidth="1"/>
    <col min="8" max="8" width="2" customWidth="1"/>
    <col min="9" max="9" width="14.44140625" bestFit="1" customWidth="1"/>
    <col min="10" max="10" width="1.44140625" customWidth="1"/>
    <col min="11" max="11" width="20.5546875" bestFit="1" customWidth="1"/>
    <col min="12" max="12" width="3" customWidth="1"/>
    <col min="13" max="13" width="29.109375" bestFit="1" customWidth="1"/>
    <col min="14" max="14" width="2.5546875" customWidth="1"/>
    <col min="15" max="15" width="19.109375" bestFit="1" customWidth="1"/>
    <col min="16" max="16" width="5" customWidth="1"/>
  </cols>
  <sheetData>
    <row r="4" spans="1:17" x14ac:dyDescent="0.25">
      <c r="A4" s="28" t="s">
        <v>107</v>
      </c>
      <c r="C4" s="28" t="s">
        <v>57</v>
      </c>
      <c r="E4" s="28" t="s">
        <v>58</v>
      </c>
      <c r="G4" s="28" t="s">
        <v>59</v>
      </c>
      <c r="I4" s="28" t="s">
        <v>66</v>
      </c>
      <c r="K4" s="28" t="s">
        <v>67</v>
      </c>
      <c r="M4" s="28"/>
      <c r="O4" s="28" t="s">
        <v>99</v>
      </c>
      <c r="Q4" s="28" t="s">
        <v>110</v>
      </c>
    </row>
    <row r="5" spans="1:17" x14ac:dyDescent="0.25">
      <c r="A5" t="s">
        <v>108</v>
      </c>
      <c r="C5" s="27" t="s">
        <v>52</v>
      </c>
      <c r="E5" s="27" t="s">
        <v>53</v>
      </c>
      <c r="G5" s="27" t="s">
        <v>60</v>
      </c>
      <c r="I5" s="27" t="s">
        <v>96</v>
      </c>
      <c r="K5" s="27" t="s">
        <v>68</v>
      </c>
      <c r="M5" t="s">
        <v>87</v>
      </c>
      <c r="O5" s="27" t="s">
        <v>100</v>
      </c>
      <c r="Q5" t="s">
        <v>113</v>
      </c>
    </row>
    <row r="6" spans="1:17" x14ac:dyDescent="0.25">
      <c r="A6" t="s">
        <v>109</v>
      </c>
      <c r="C6" s="27" t="s">
        <v>55</v>
      </c>
      <c r="E6" s="27" t="s">
        <v>56</v>
      </c>
      <c r="G6" s="27" t="s">
        <v>61</v>
      </c>
      <c r="I6" s="27" t="s">
        <v>97</v>
      </c>
      <c r="K6" s="27" t="s">
        <v>69</v>
      </c>
      <c r="M6" t="s">
        <v>95</v>
      </c>
      <c r="O6" s="27" t="s">
        <v>101</v>
      </c>
      <c r="Q6" t="s">
        <v>114</v>
      </c>
    </row>
    <row r="7" spans="1:17" x14ac:dyDescent="0.25">
      <c r="C7" s="27" t="s">
        <v>54</v>
      </c>
      <c r="G7" s="27" t="s">
        <v>62</v>
      </c>
      <c r="K7" s="30" t="s">
        <v>70</v>
      </c>
      <c r="O7" s="30" t="s">
        <v>102</v>
      </c>
      <c r="Q7" t="s">
        <v>115</v>
      </c>
    </row>
    <row r="8" spans="1:17" x14ac:dyDescent="0.25">
      <c r="O8" s="30" t="s">
        <v>103</v>
      </c>
      <c r="Q8" t="s">
        <v>116</v>
      </c>
    </row>
    <row r="9" spans="1:17" x14ac:dyDescent="0.25">
      <c r="O9" s="30" t="s">
        <v>104</v>
      </c>
      <c r="Q9" t="s">
        <v>117</v>
      </c>
    </row>
    <row r="10" spans="1:17" x14ac:dyDescent="0.25">
      <c r="O10" s="30" t="s">
        <v>105</v>
      </c>
      <c r="Q10" t="s">
        <v>118</v>
      </c>
    </row>
    <row r="11" spans="1:17" x14ac:dyDescent="0.25">
      <c r="O11" s="30" t="s">
        <v>78</v>
      </c>
      <c r="Q11" t="s">
        <v>119</v>
      </c>
    </row>
    <row r="12" spans="1:17" x14ac:dyDescent="0.25">
      <c r="Q12" t="s">
        <v>120</v>
      </c>
    </row>
    <row r="14" spans="1:17" x14ac:dyDescent="0.25">
      <c r="Q14" s="28" t="s">
        <v>121</v>
      </c>
    </row>
    <row r="15" spans="1:17" x14ac:dyDescent="0.25">
      <c r="Q15" t="s">
        <v>113</v>
      </c>
    </row>
    <row r="16" spans="1:17" x14ac:dyDescent="0.25">
      <c r="Q16" t="s">
        <v>114</v>
      </c>
    </row>
    <row r="17" spans="17:17" x14ac:dyDescent="0.25">
      <c r="Q17" t="s">
        <v>115</v>
      </c>
    </row>
    <row r="18" spans="17:17" x14ac:dyDescent="0.25">
      <c r="Q18" t="s">
        <v>116</v>
      </c>
    </row>
    <row r="19" spans="17:17" x14ac:dyDescent="0.25">
      <c r="Q19" t="s">
        <v>117</v>
      </c>
    </row>
    <row r="20" spans="17:17" x14ac:dyDescent="0.25">
      <c r="Q20" t="s">
        <v>118</v>
      </c>
    </row>
    <row r="21" spans="17:17" x14ac:dyDescent="0.25">
      <c r="Q21" t="s">
        <v>119</v>
      </c>
    </row>
    <row r="22" spans="17:17" x14ac:dyDescent="0.25">
      <c r="Q22" t="s">
        <v>120</v>
      </c>
    </row>
    <row r="23" spans="17:17" x14ac:dyDescent="0.25">
      <c r="Q23" s="27"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D4" zoomScale="90" zoomScaleNormal="90" workbookViewId="0">
      <selection activeCell="E22" sqref="E22:P23"/>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4.441406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36"/>
      <c r="C2" s="137"/>
      <c r="D2" s="138" t="s">
        <v>124</v>
      </c>
      <c r="E2" s="139"/>
      <c r="F2" s="139"/>
      <c r="G2" s="139"/>
      <c r="H2" s="139"/>
      <c r="I2" s="139"/>
      <c r="J2" s="140"/>
      <c r="K2" s="126" t="s">
        <v>125</v>
      </c>
      <c r="L2" s="165"/>
      <c r="M2" s="126" t="str">
        <f>Proyecto!K2</f>
        <v>Codigo: GC-F-015</v>
      </c>
      <c r="N2" s="156"/>
      <c r="O2" s="156"/>
      <c r="P2" s="127"/>
      <c r="R2" s="11"/>
      <c r="S2" s="11"/>
      <c r="T2" s="11"/>
      <c r="U2" s="15"/>
      <c r="AE2" s="16"/>
    </row>
    <row r="3" spans="2:31" s="12" customFormat="1" ht="23.25" customHeight="1" x14ac:dyDescent="0.2">
      <c r="B3" s="132"/>
      <c r="C3" s="133"/>
      <c r="D3" s="141" t="s">
        <v>126</v>
      </c>
      <c r="E3" s="142"/>
      <c r="F3" s="142"/>
      <c r="G3" s="142"/>
      <c r="H3" s="142"/>
      <c r="I3" s="142"/>
      <c r="J3" s="143"/>
      <c r="K3" s="128" t="s">
        <v>131</v>
      </c>
      <c r="L3" s="166"/>
      <c r="M3" s="157" t="str">
        <f>Proyecto!K3</f>
        <v>Fecha: 17 de septiembre de 2014</v>
      </c>
      <c r="N3" s="158"/>
      <c r="O3" s="158"/>
      <c r="P3" s="159"/>
      <c r="R3" s="11"/>
      <c r="S3" s="11"/>
      <c r="T3" s="11"/>
      <c r="U3" s="15"/>
      <c r="AE3" s="16"/>
    </row>
    <row r="4" spans="2:31" s="12" customFormat="1" ht="24" customHeight="1" x14ac:dyDescent="0.2">
      <c r="B4" s="132"/>
      <c r="C4" s="133"/>
      <c r="D4" s="141" t="s">
        <v>127</v>
      </c>
      <c r="E4" s="142"/>
      <c r="F4" s="142"/>
      <c r="G4" s="142"/>
      <c r="H4" s="142"/>
      <c r="I4" s="142"/>
      <c r="J4" s="143"/>
      <c r="K4" s="128" t="s">
        <v>128</v>
      </c>
      <c r="L4" s="166"/>
      <c r="M4" s="128" t="str">
        <f>Proyecto!K4</f>
        <v>Version 001</v>
      </c>
      <c r="N4" s="160"/>
      <c r="O4" s="160"/>
      <c r="P4" s="129"/>
      <c r="R4" s="11"/>
      <c r="U4" s="15"/>
      <c r="AE4" s="16"/>
    </row>
    <row r="5" spans="2:31" s="12" customFormat="1" ht="22.5" customHeight="1" thickBot="1" x14ac:dyDescent="0.25">
      <c r="B5" s="134"/>
      <c r="C5" s="135"/>
      <c r="D5" s="144" t="s">
        <v>129</v>
      </c>
      <c r="E5" s="145"/>
      <c r="F5" s="145"/>
      <c r="G5" s="145"/>
      <c r="H5" s="145"/>
      <c r="I5" s="145"/>
      <c r="J5" s="146"/>
      <c r="K5" s="130" t="s">
        <v>130</v>
      </c>
      <c r="L5" s="147"/>
      <c r="M5" s="161" t="s">
        <v>130</v>
      </c>
      <c r="N5" s="162"/>
      <c r="O5" s="162"/>
      <c r="P5" s="163"/>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4" t="s">
        <v>0</v>
      </c>
      <c r="C7" s="124"/>
      <c r="D7" s="164" t="str">
        <f>Proyecto!$E$7</f>
        <v>Sistema de Información Empresarial</v>
      </c>
      <c r="E7" s="164"/>
      <c r="F7" s="164"/>
      <c r="G7" s="164"/>
      <c r="H7" s="164"/>
      <c r="I7" s="164"/>
      <c r="J7" s="164"/>
      <c r="K7" s="164"/>
      <c r="L7" s="164"/>
      <c r="M7" s="164"/>
      <c r="N7" s="164"/>
      <c r="O7" s="164"/>
      <c r="P7" s="164"/>
      <c r="AE7" s="1"/>
    </row>
    <row r="8" spans="2:31" ht="6.75" customHeight="1" x14ac:dyDescent="0.25">
      <c r="B8" s="8"/>
      <c r="C8" s="8"/>
      <c r="D8" s="9"/>
      <c r="E8" s="9"/>
      <c r="F8" s="9"/>
      <c r="G8" s="9"/>
      <c r="H8" s="9"/>
      <c r="I8" s="9"/>
      <c r="J8" s="9"/>
      <c r="K8" s="9"/>
      <c r="L8" s="9"/>
      <c r="M8" s="9"/>
      <c r="N8" s="9"/>
      <c r="O8" s="9"/>
      <c r="P8" s="9"/>
      <c r="AE8" s="1"/>
    </row>
    <row r="9" spans="2:31" ht="39.75" customHeight="1" x14ac:dyDescent="0.25">
      <c r="B9" s="152" t="s">
        <v>26</v>
      </c>
      <c r="C9" s="153"/>
      <c r="D9" s="149" t="s">
        <v>132</v>
      </c>
      <c r="E9" s="150"/>
      <c r="F9" s="150"/>
      <c r="G9" s="150"/>
      <c r="H9" s="150"/>
      <c r="I9" s="150"/>
      <c r="J9" s="150"/>
      <c r="K9" s="150"/>
      <c r="L9" s="150"/>
      <c r="M9" s="150"/>
      <c r="N9" s="150"/>
      <c r="O9" s="150"/>
      <c r="P9" s="151"/>
      <c r="AE9" s="1"/>
    </row>
    <row r="10" spans="2:31" customFormat="1" ht="7.5" customHeight="1" x14ac:dyDescent="0.25"/>
    <row r="11" spans="2:31" ht="39.75" customHeight="1" x14ac:dyDescent="0.25">
      <c r="B11" s="152" t="s">
        <v>27</v>
      </c>
      <c r="C11" s="153"/>
      <c r="D11" s="148" t="s">
        <v>189</v>
      </c>
      <c r="E11" s="148"/>
      <c r="F11" s="148"/>
      <c r="G11" s="148"/>
      <c r="H11" s="148"/>
      <c r="I11" s="148"/>
      <c r="J11" s="148"/>
      <c r="K11" s="148"/>
      <c r="L11" s="148"/>
      <c r="M11" s="148"/>
      <c r="N11" s="148"/>
      <c r="O11" s="148"/>
      <c r="P11" s="148"/>
      <c r="AE11" s="1"/>
    </row>
    <row r="12" spans="2:31" s="3" customFormat="1" ht="5.25" customHeight="1" x14ac:dyDescent="0.25">
      <c r="B12" s="10"/>
      <c r="C12" s="10"/>
      <c r="D12" s="4"/>
      <c r="E12" s="4"/>
      <c r="F12" s="4"/>
      <c r="G12" s="4"/>
      <c r="H12" s="4"/>
      <c r="I12" s="4"/>
      <c r="J12" s="4"/>
      <c r="K12" s="4"/>
      <c r="L12" s="4"/>
      <c r="M12" s="4"/>
      <c r="N12" s="4"/>
      <c r="O12" s="4"/>
      <c r="P12" s="4"/>
      <c r="R12" s="11"/>
      <c r="U12" s="11"/>
    </row>
    <row r="13" spans="2:31" ht="22.5" customHeight="1" x14ac:dyDescent="0.25">
      <c r="B13" s="154" t="s">
        <v>106</v>
      </c>
      <c r="C13" s="154"/>
      <c r="D13" s="50" t="s">
        <v>1</v>
      </c>
      <c r="E13" s="148" t="s">
        <v>202</v>
      </c>
      <c r="F13" s="148"/>
      <c r="G13" s="148"/>
      <c r="H13" s="148"/>
      <c r="I13" s="148"/>
      <c r="J13" s="148"/>
      <c r="K13" s="148"/>
      <c r="L13" s="148"/>
      <c r="M13" s="148"/>
      <c r="N13" s="148"/>
      <c r="O13" s="148"/>
      <c r="P13" s="148"/>
      <c r="AE13" s="1"/>
    </row>
    <row r="14" spans="2:31" s="53" customFormat="1" ht="21" customHeight="1" x14ac:dyDescent="0.25">
      <c r="B14" s="155"/>
      <c r="C14" s="155"/>
      <c r="D14" s="51" t="s">
        <v>108</v>
      </c>
      <c r="E14" s="148"/>
      <c r="F14" s="148"/>
      <c r="G14" s="148"/>
      <c r="H14" s="148"/>
      <c r="I14" s="148"/>
      <c r="J14" s="148"/>
      <c r="K14" s="148"/>
      <c r="L14" s="148"/>
      <c r="M14" s="148"/>
      <c r="N14" s="148"/>
      <c r="O14" s="148"/>
      <c r="P14" s="148"/>
      <c r="R14" s="11"/>
      <c r="U14" s="11"/>
    </row>
    <row r="15" spans="2:31" s="53" customFormat="1" ht="5.25" customHeight="1" x14ac:dyDescent="0.25">
      <c r="B15" s="10"/>
      <c r="C15" s="10"/>
      <c r="D15" s="52"/>
      <c r="E15" s="52"/>
      <c r="F15" s="52"/>
      <c r="G15" s="52"/>
      <c r="H15" s="52"/>
      <c r="I15" s="52"/>
      <c r="J15" s="52"/>
      <c r="K15" s="52"/>
      <c r="L15" s="52"/>
      <c r="M15" s="52"/>
      <c r="N15" s="52"/>
      <c r="O15" s="52"/>
      <c r="P15" s="52"/>
      <c r="R15" s="11"/>
      <c r="U15" s="11"/>
    </row>
    <row r="16" spans="2:31" ht="22.5" customHeight="1" x14ac:dyDescent="0.25">
      <c r="B16" s="154" t="s">
        <v>106</v>
      </c>
      <c r="C16" s="154"/>
      <c r="D16" s="54" t="s">
        <v>1</v>
      </c>
      <c r="E16" s="148" t="s">
        <v>209</v>
      </c>
      <c r="F16" s="148"/>
      <c r="G16" s="148"/>
      <c r="H16" s="148"/>
      <c r="I16" s="148"/>
      <c r="J16" s="148"/>
      <c r="K16" s="148"/>
      <c r="L16" s="148"/>
      <c r="M16" s="148"/>
      <c r="N16" s="148"/>
      <c r="O16" s="148"/>
      <c r="P16" s="148"/>
      <c r="AE16" s="1"/>
    </row>
    <row r="17" spans="2:31" s="57" customFormat="1" ht="21" customHeight="1" x14ac:dyDescent="0.25">
      <c r="B17" s="155"/>
      <c r="C17" s="155"/>
      <c r="D17" s="55" t="s">
        <v>109</v>
      </c>
      <c r="E17" s="148"/>
      <c r="F17" s="148"/>
      <c r="G17" s="148"/>
      <c r="H17" s="148"/>
      <c r="I17" s="148"/>
      <c r="J17" s="148"/>
      <c r="K17" s="148"/>
      <c r="L17" s="148"/>
      <c r="M17" s="148"/>
      <c r="N17" s="148"/>
      <c r="O17" s="148"/>
      <c r="P17" s="148"/>
      <c r="R17" s="11"/>
      <c r="U17" s="11"/>
    </row>
    <row r="18" spans="2:31" s="57" customFormat="1" ht="5.25" customHeight="1" x14ac:dyDescent="0.25">
      <c r="B18" s="10"/>
      <c r="C18" s="10"/>
      <c r="D18" s="56"/>
      <c r="E18" s="56"/>
      <c r="F18" s="56"/>
      <c r="G18" s="56"/>
      <c r="H18" s="56"/>
      <c r="I18" s="56"/>
      <c r="J18" s="56"/>
      <c r="K18" s="56"/>
      <c r="L18" s="56"/>
      <c r="M18" s="56"/>
      <c r="N18" s="56"/>
      <c r="O18" s="56"/>
      <c r="P18" s="56"/>
      <c r="R18" s="11"/>
      <c r="U18" s="11"/>
    </row>
    <row r="19" spans="2:31" ht="22.5" customHeight="1" x14ac:dyDescent="0.25">
      <c r="B19" s="154" t="s">
        <v>106</v>
      </c>
      <c r="C19" s="154"/>
      <c r="D19" s="54" t="s">
        <v>1</v>
      </c>
      <c r="E19" s="148" t="s">
        <v>203</v>
      </c>
      <c r="F19" s="148"/>
      <c r="G19" s="148"/>
      <c r="H19" s="148"/>
      <c r="I19" s="148"/>
      <c r="J19" s="148"/>
      <c r="K19" s="148"/>
      <c r="L19" s="148"/>
      <c r="M19" s="148"/>
      <c r="N19" s="148"/>
      <c r="O19" s="148"/>
      <c r="P19" s="148"/>
      <c r="AE19" s="1"/>
    </row>
    <row r="20" spans="2:31" s="57" customFormat="1" ht="21" customHeight="1" x14ac:dyDescent="0.25">
      <c r="B20" s="155"/>
      <c r="C20" s="155"/>
      <c r="D20" s="55" t="s">
        <v>109</v>
      </c>
      <c r="E20" s="148"/>
      <c r="F20" s="148"/>
      <c r="G20" s="148"/>
      <c r="H20" s="148"/>
      <c r="I20" s="148"/>
      <c r="J20" s="148"/>
      <c r="K20" s="148"/>
      <c r="L20" s="148"/>
      <c r="M20" s="148"/>
      <c r="N20" s="148"/>
      <c r="O20" s="148"/>
      <c r="P20" s="148"/>
      <c r="R20" s="11"/>
      <c r="U20" s="11"/>
    </row>
    <row r="21" spans="2:31" s="57" customFormat="1" ht="5.25" customHeight="1" x14ac:dyDescent="0.25">
      <c r="B21" s="10"/>
      <c r="C21" s="10"/>
      <c r="D21" s="56"/>
      <c r="E21" s="56"/>
      <c r="F21" s="56"/>
      <c r="G21" s="56"/>
      <c r="H21" s="56"/>
      <c r="I21" s="56"/>
      <c r="J21" s="56"/>
      <c r="K21" s="56"/>
      <c r="L21" s="56"/>
      <c r="M21" s="56"/>
      <c r="N21" s="56"/>
      <c r="O21" s="56"/>
      <c r="P21" s="56"/>
      <c r="R21" s="11"/>
      <c r="U21" s="11"/>
    </row>
    <row r="22" spans="2:31" ht="22.5" customHeight="1" x14ac:dyDescent="0.25">
      <c r="B22" s="154" t="s">
        <v>106</v>
      </c>
      <c r="C22" s="154"/>
      <c r="D22" s="54" t="s">
        <v>1</v>
      </c>
      <c r="E22" s="148" t="s">
        <v>211</v>
      </c>
      <c r="F22" s="148"/>
      <c r="G22" s="148"/>
      <c r="H22" s="148"/>
      <c r="I22" s="148"/>
      <c r="J22" s="148"/>
      <c r="K22" s="148"/>
      <c r="L22" s="148"/>
      <c r="M22" s="148"/>
      <c r="N22" s="148"/>
      <c r="O22" s="148"/>
      <c r="P22" s="148"/>
      <c r="AE22" s="1"/>
    </row>
    <row r="23" spans="2:31" s="57" customFormat="1" ht="21" customHeight="1" x14ac:dyDescent="0.25">
      <c r="B23" s="155"/>
      <c r="C23" s="155"/>
      <c r="D23" s="55" t="s">
        <v>109</v>
      </c>
      <c r="E23" s="148"/>
      <c r="F23" s="148"/>
      <c r="G23" s="148"/>
      <c r="H23" s="148"/>
      <c r="I23" s="148"/>
      <c r="J23" s="148"/>
      <c r="K23" s="148"/>
      <c r="L23" s="148"/>
      <c r="M23" s="148"/>
      <c r="N23" s="148"/>
      <c r="O23" s="148"/>
      <c r="P23" s="148"/>
      <c r="R23" s="11"/>
      <c r="U23" s="11"/>
    </row>
  </sheetData>
  <mergeCells count="30">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G24:M65480 O24:U65480 W24:AC6548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5"/>
  <sheetViews>
    <sheetView showGridLines="0" topLeftCell="A7" zoomScale="90" zoomScaleNormal="90" workbookViewId="0">
      <selection activeCell="G24" sqref="G24"/>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7" width="23.109375" style="1" customWidth="1"/>
    <col min="8" max="8" width="20.33203125" style="1" customWidth="1"/>
    <col min="9" max="9" width="37.6640625" style="1" customWidth="1"/>
    <col min="10" max="10" width="7.6640625" style="1" customWidth="1"/>
    <col min="11" max="11" width="0.6640625" style="1" customWidth="1"/>
    <col min="12" max="12" width="1" style="1" customWidth="1"/>
    <col min="13" max="13" width="1.5546875" style="1" customWidth="1"/>
    <col min="14" max="14" width="1.6640625" style="26" customWidth="1"/>
    <col min="15" max="15" width="20.6640625" style="1" customWidth="1"/>
    <col min="16" max="19" width="7.6640625" style="1" customWidth="1"/>
    <col min="20" max="21" width="5.6640625" style="1" hidden="1" customWidth="1"/>
    <col min="22" max="22" width="10.6640625" style="1" customWidth="1"/>
    <col min="23" max="23" width="20.6640625" style="1" customWidth="1"/>
    <col min="24" max="24" width="9.109375" style="2" customWidth="1"/>
    <col min="25" max="245" width="9.109375" style="1" customWidth="1"/>
    <col min="246" max="16384" width="11.44140625" style="1"/>
  </cols>
  <sheetData>
    <row r="1" spans="2:24" ht="12" thickBot="1" x14ac:dyDescent="0.25"/>
    <row r="2" spans="2:24" s="21" customFormat="1" ht="26.25" customHeight="1" thickBot="1" x14ac:dyDescent="0.25">
      <c r="B2" s="136"/>
      <c r="C2" s="137"/>
      <c r="D2" s="173" t="s">
        <v>124</v>
      </c>
      <c r="E2" s="174"/>
      <c r="F2" s="174"/>
      <c r="G2" s="174"/>
      <c r="H2" s="175"/>
      <c r="I2" s="70" t="str">
        <f>Proyecto!K2</f>
        <v>Codigo: GC-F-015</v>
      </c>
      <c r="J2" s="25"/>
      <c r="K2" s="25"/>
      <c r="L2" s="25"/>
      <c r="M2" s="69"/>
      <c r="N2" s="69"/>
      <c r="T2" s="16"/>
    </row>
    <row r="3" spans="2:24" s="21" customFormat="1" ht="23.25" customHeight="1" thickBot="1" x14ac:dyDescent="0.25">
      <c r="B3" s="132"/>
      <c r="C3" s="133"/>
      <c r="D3" s="173" t="s">
        <v>126</v>
      </c>
      <c r="E3" s="174"/>
      <c r="F3" s="174"/>
      <c r="G3" s="174"/>
      <c r="H3" s="175"/>
      <c r="I3" s="71" t="str">
        <f>Proyecto!K3</f>
        <v>Fecha: 17 de septiembre de 2014</v>
      </c>
      <c r="J3" s="25"/>
      <c r="K3" s="25"/>
      <c r="L3" s="25"/>
      <c r="M3" s="69"/>
      <c r="N3" s="69"/>
      <c r="T3" s="16"/>
    </row>
    <row r="4" spans="2:24" s="21" customFormat="1" ht="24" customHeight="1" thickBot="1" x14ac:dyDescent="0.25">
      <c r="B4" s="132"/>
      <c r="C4" s="133"/>
      <c r="D4" s="173" t="s">
        <v>127</v>
      </c>
      <c r="E4" s="174"/>
      <c r="F4" s="174"/>
      <c r="G4" s="174"/>
      <c r="H4" s="175"/>
      <c r="I4" s="71" t="str">
        <f>Proyecto!K4</f>
        <v>Version 001</v>
      </c>
      <c r="J4" s="25"/>
      <c r="K4" s="25"/>
      <c r="L4" s="25"/>
      <c r="M4" s="69"/>
      <c r="N4" s="69"/>
      <c r="T4" s="16"/>
    </row>
    <row r="5" spans="2:24" s="21" customFormat="1" ht="22.5" customHeight="1" thickBot="1" x14ac:dyDescent="0.25">
      <c r="B5" s="134"/>
      <c r="C5" s="135"/>
      <c r="D5" s="176" t="s">
        <v>129</v>
      </c>
      <c r="E5" s="177"/>
      <c r="F5" s="177"/>
      <c r="G5" s="177"/>
      <c r="H5" s="178"/>
      <c r="I5" s="72" t="s">
        <v>130</v>
      </c>
      <c r="J5" s="25"/>
      <c r="K5" s="25"/>
      <c r="L5" s="25"/>
      <c r="M5" s="69"/>
      <c r="N5" s="69"/>
      <c r="T5" s="16"/>
    </row>
    <row r="6" spans="2:24" ht="5.25" customHeight="1" x14ac:dyDescent="0.2">
      <c r="B6" s="20"/>
      <c r="C6" s="20"/>
      <c r="D6" s="20"/>
      <c r="E6" s="20"/>
      <c r="F6" s="20"/>
      <c r="G6" s="49"/>
      <c r="H6" s="20"/>
      <c r="I6" s="20"/>
    </row>
    <row r="7" spans="2:24" ht="29.25" customHeight="1" x14ac:dyDescent="0.25">
      <c r="B7" s="124" t="s">
        <v>0</v>
      </c>
      <c r="C7" s="124"/>
      <c r="D7" s="164" t="str">
        <f>Proyecto!$E$7</f>
        <v>Sistema de Información Empresarial</v>
      </c>
      <c r="E7" s="164"/>
      <c r="F7" s="164"/>
      <c r="G7" s="164"/>
      <c r="H7" s="164"/>
      <c r="I7" s="164"/>
      <c r="X7" s="1"/>
    </row>
    <row r="8" spans="2:24" s="21" customFormat="1" ht="10.5" customHeight="1" x14ac:dyDescent="0.25">
      <c r="B8" s="10"/>
      <c r="C8" s="10"/>
      <c r="D8" s="6"/>
      <c r="E8" s="6"/>
      <c r="F8" s="6"/>
      <c r="G8" s="6"/>
      <c r="H8" s="6"/>
      <c r="I8" s="6"/>
      <c r="N8" s="25"/>
    </row>
    <row r="9" spans="2:24" ht="18.75" customHeight="1" x14ac:dyDescent="0.25">
      <c r="B9" s="169" t="s">
        <v>112</v>
      </c>
      <c r="C9" s="169"/>
      <c r="D9" s="169"/>
      <c r="E9" s="169"/>
      <c r="F9" s="169"/>
      <c r="G9" s="169"/>
      <c r="H9" s="169"/>
      <c r="I9" s="169"/>
      <c r="X9" s="1"/>
    </row>
    <row r="10" spans="2:24" ht="48.75" customHeight="1" x14ac:dyDescent="0.25">
      <c r="B10" s="167" t="s">
        <v>206</v>
      </c>
      <c r="C10" s="167"/>
      <c r="D10" s="168" t="s">
        <v>245</v>
      </c>
      <c r="E10" s="168"/>
      <c r="F10" s="168"/>
      <c r="G10" s="168"/>
      <c r="H10" s="168"/>
      <c r="I10" s="168"/>
      <c r="X10" s="1"/>
    </row>
    <row r="11" spans="2:24" ht="28.5" customHeight="1" x14ac:dyDescent="0.25">
      <c r="B11" s="167" t="s">
        <v>207</v>
      </c>
      <c r="C11" s="167"/>
      <c r="D11" s="170" t="s">
        <v>246</v>
      </c>
      <c r="E11" s="172"/>
      <c r="F11" s="172"/>
      <c r="G11" s="172"/>
      <c r="H11" s="172"/>
      <c r="I11" s="171"/>
      <c r="X11" s="1"/>
    </row>
    <row r="12" spans="2:24" ht="22.5" customHeight="1" x14ac:dyDescent="0.25">
      <c r="B12" s="167" t="s">
        <v>1</v>
      </c>
      <c r="C12" s="167"/>
      <c r="D12" s="167" t="s">
        <v>2</v>
      </c>
      <c r="E12" s="167"/>
      <c r="F12" s="35" t="s">
        <v>3</v>
      </c>
      <c r="G12" s="50" t="s">
        <v>110</v>
      </c>
      <c r="H12" s="50" t="s">
        <v>4</v>
      </c>
      <c r="I12" s="50" t="s">
        <v>111</v>
      </c>
      <c r="X12" s="1"/>
    </row>
    <row r="13" spans="2:24" ht="83.25" customHeight="1" x14ac:dyDescent="0.25">
      <c r="B13" s="168" t="s">
        <v>52</v>
      </c>
      <c r="C13" s="168"/>
      <c r="D13" s="168" t="s">
        <v>204</v>
      </c>
      <c r="E13" s="168"/>
      <c r="F13" s="113">
        <v>1</v>
      </c>
      <c r="G13" s="51" t="s">
        <v>118</v>
      </c>
      <c r="H13" s="51" t="s">
        <v>56</v>
      </c>
      <c r="I13" s="51" t="s">
        <v>205</v>
      </c>
      <c r="X13" s="1"/>
    </row>
    <row r="14" spans="2:24" ht="34.200000000000003" x14ac:dyDescent="0.25">
      <c r="B14" s="170" t="s">
        <v>52</v>
      </c>
      <c r="C14" s="171"/>
      <c r="D14" s="168" t="s">
        <v>204</v>
      </c>
      <c r="E14" s="168"/>
      <c r="F14" s="113">
        <v>1</v>
      </c>
      <c r="G14" s="111" t="s">
        <v>114</v>
      </c>
      <c r="H14" s="111" t="s">
        <v>56</v>
      </c>
      <c r="I14" s="111" t="s">
        <v>212</v>
      </c>
      <c r="X14" s="1"/>
    </row>
    <row r="15" spans="2:24" ht="24.75" customHeight="1" x14ac:dyDescent="0.25">
      <c r="B15" s="167" t="s">
        <v>5</v>
      </c>
      <c r="C15" s="167"/>
      <c r="D15" s="168" t="s">
        <v>208</v>
      </c>
      <c r="E15" s="168"/>
      <c r="F15" s="168"/>
      <c r="G15" s="168"/>
      <c r="H15" s="168"/>
      <c r="I15" s="168"/>
      <c r="X15" s="1"/>
    </row>
  </sheetData>
  <mergeCells count="23">
    <mergeCell ref="D2:H2"/>
    <mergeCell ref="D3:H3"/>
    <mergeCell ref="D4:H4"/>
    <mergeCell ref="D5:H5"/>
    <mergeCell ref="B2:C2"/>
    <mergeCell ref="B4:C4"/>
    <mergeCell ref="B5:C5"/>
    <mergeCell ref="B3:C3"/>
    <mergeCell ref="B7:C7"/>
    <mergeCell ref="D7:I7"/>
    <mergeCell ref="B15:C15"/>
    <mergeCell ref="D15:I15"/>
    <mergeCell ref="B13:C13"/>
    <mergeCell ref="D13:E13"/>
    <mergeCell ref="B9:I9"/>
    <mergeCell ref="B12:C12"/>
    <mergeCell ref="D12:E12"/>
    <mergeCell ref="B10:C10"/>
    <mergeCell ref="D10:I10"/>
    <mergeCell ref="B14:C14"/>
    <mergeCell ref="D14:E14"/>
    <mergeCell ref="B11:C11"/>
    <mergeCell ref="D11:I11"/>
  </mergeCells>
  <dataValidations count="1">
    <dataValidation type="whole" allowBlank="1" showInputMessage="1" showErrorMessage="1" sqref="P16:V65495 J16:N65495 H16:H65495">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H13:H14</xm:sqref>
        </x14:dataValidation>
        <x14:dataValidation type="list" allowBlank="1" showInputMessage="1" showErrorMessage="1">
          <x14:formula1>
            <xm:f>'No tocar'!$C$5:$C$7</xm:f>
          </x14:formula1>
          <xm:sqref>B13:B14 C13</xm:sqref>
        </x14:dataValidation>
        <x14:dataValidation type="list" allowBlank="1" showInputMessage="1" showErrorMessage="1">
          <x14:formula1>
            <xm:f>'No tocar'!$Q$5:$Q$12</xm:f>
          </x14:formula1>
          <xm:sqref>G13:G14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1"/>
  <sheetViews>
    <sheetView showGridLines="0" topLeftCell="A13" zoomScale="90" zoomScaleNormal="90" workbookViewId="0">
      <selection activeCell="C16" sqref="C16"/>
    </sheetView>
  </sheetViews>
  <sheetFormatPr baseColWidth="10" defaultColWidth="11.44140625" defaultRowHeight="11.4" x14ac:dyDescent="0.2"/>
  <cols>
    <col min="1" max="1" width="2.44140625" style="1" customWidth="1"/>
    <col min="2" max="2" width="34.33203125" style="1" customWidth="1"/>
    <col min="3" max="4" width="39.44140625" style="1" customWidth="1"/>
    <col min="5" max="5" width="8.88671875" style="1" customWidth="1"/>
    <col min="6" max="6" width="5.6640625" style="1" customWidth="1"/>
    <col min="7" max="7" width="49.88671875" style="1" customWidth="1"/>
    <col min="8" max="8" width="7.6640625" style="1" customWidth="1"/>
    <col min="9" max="9" width="0.6640625" style="7" customWidth="1"/>
    <col min="10" max="10" width="1" style="1" customWidth="1"/>
    <col min="11" max="11" width="1.5546875" style="1" customWidth="1"/>
    <col min="12" max="12" width="1.109375" style="7" customWidth="1"/>
    <col min="13" max="13" width="20.6640625" style="1" customWidth="1"/>
    <col min="14" max="17" width="7.6640625" style="1" customWidth="1"/>
    <col min="18" max="19" width="5.6640625" style="1" hidden="1" customWidth="1"/>
    <col min="20" max="20" width="10.6640625" style="1" customWidth="1"/>
    <col min="21" max="21" width="20.6640625" style="1" customWidth="1"/>
    <col min="22" max="22" width="9.109375" style="2" customWidth="1"/>
    <col min="23" max="243" width="9.109375" style="1" customWidth="1"/>
    <col min="244" max="16384" width="11.44140625" style="1"/>
  </cols>
  <sheetData>
    <row r="1" spans="2:22" ht="12" thickBot="1" x14ac:dyDescent="0.25"/>
    <row r="2" spans="2:22" s="12" customFormat="1" ht="26.25" customHeight="1" thickBot="1" x14ac:dyDescent="0.25">
      <c r="B2" s="73"/>
      <c r="C2" s="176" t="s">
        <v>124</v>
      </c>
      <c r="D2" s="177"/>
      <c r="E2" s="177"/>
      <c r="F2" s="178"/>
      <c r="G2" s="70" t="str">
        <f>Proyecto!K2</f>
        <v>Codigo: GC-F-015</v>
      </c>
      <c r="H2" s="11"/>
      <c r="I2" s="11"/>
      <c r="J2" s="15"/>
      <c r="T2" s="16"/>
    </row>
    <row r="3" spans="2:22" s="12" customFormat="1" ht="23.25" customHeight="1" thickBot="1" x14ac:dyDescent="0.25">
      <c r="B3" s="74"/>
      <c r="C3" s="176" t="s">
        <v>126</v>
      </c>
      <c r="D3" s="177"/>
      <c r="E3" s="177"/>
      <c r="F3" s="178"/>
      <c r="G3" s="71" t="str">
        <f>Proyecto!K3</f>
        <v>Fecha: 17 de septiembre de 2014</v>
      </c>
      <c r="H3" s="11"/>
      <c r="I3" s="11"/>
      <c r="J3" s="15"/>
      <c r="T3" s="16"/>
    </row>
    <row r="4" spans="2:22" s="12" customFormat="1" ht="24" customHeight="1" thickBot="1" x14ac:dyDescent="0.25">
      <c r="B4" s="74"/>
      <c r="C4" s="176" t="s">
        <v>127</v>
      </c>
      <c r="D4" s="177"/>
      <c r="E4" s="177"/>
      <c r="F4" s="178"/>
      <c r="G4" s="71" t="str">
        <f>Proyecto!K4</f>
        <v>Version 001</v>
      </c>
      <c r="J4" s="15"/>
      <c r="T4" s="16"/>
    </row>
    <row r="5" spans="2:22" s="12" customFormat="1" ht="22.5" customHeight="1" thickBot="1" x14ac:dyDescent="0.25">
      <c r="B5" s="75"/>
      <c r="C5" s="176" t="s">
        <v>129</v>
      </c>
      <c r="D5" s="177"/>
      <c r="E5" s="177"/>
      <c r="F5" s="178"/>
      <c r="G5" s="72" t="s">
        <v>130</v>
      </c>
      <c r="J5" s="11"/>
      <c r="T5" s="16"/>
    </row>
    <row r="6" spans="2:22" ht="5.25" customHeight="1" x14ac:dyDescent="0.2">
      <c r="B6" s="5"/>
      <c r="C6" s="20"/>
      <c r="D6" s="5"/>
      <c r="E6" s="5"/>
      <c r="F6" s="5"/>
      <c r="G6" s="5"/>
    </row>
    <row r="7" spans="2:22" ht="29.25" customHeight="1" x14ac:dyDescent="0.25">
      <c r="B7" s="40" t="s">
        <v>0</v>
      </c>
      <c r="C7" s="164" t="str">
        <f>Proyecto!$E$7</f>
        <v>Sistema de Información Empresarial</v>
      </c>
      <c r="D7" s="164"/>
      <c r="E7" s="164"/>
      <c r="F7" s="164"/>
      <c r="G7" s="164"/>
      <c r="V7" s="1"/>
    </row>
    <row r="9" spans="2:22" ht="18" customHeight="1" x14ac:dyDescent="0.2">
      <c r="B9" s="169" t="s">
        <v>43</v>
      </c>
      <c r="C9" s="169"/>
      <c r="D9" s="169"/>
      <c r="E9" s="169"/>
      <c r="F9" s="169"/>
      <c r="G9" s="169"/>
    </row>
    <row r="10" spans="2:22" customFormat="1" ht="15" customHeight="1" x14ac:dyDescent="0.25"/>
    <row r="11" spans="2:22" ht="20.25" customHeight="1" x14ac:dyDescent="0.2">
      <c r="B11" s="35" t="s">
        <v>75</v>
      </c>
      <c r="C11" s="35" t="s">
        <v>6</v>
      </c>
      <c r="D11" s="35" t="s">
        <v>14</v>
      </c>
      <c r="E11" s="35" t="s">
        <v>42</v>
      </c>
      <c r="F11" s="169" t="s">
        <v>15</v>
      </c>
      <c r="G11" s="169"/>
    </row>
    <row r="12" spans="2:22" ht="57" x14ac:dyDescent="0.2">
      <c r="B12" s="34" t="s">
        <v>60</v>
      </c>
      <c r="C12" s="34" t="s">
        <v>133</v>
      </c>
      <c r="D12" s="33" t="s">
        <v>63</v>
      </c>
      <c r="E12" s="22" t="s">
        <v>96</v>
      </c>
      <c r="F12" s="179" t="s">
        <v>87</v>
      </c>
      <c r="G12" s="179"/>
    </row>
    <row r="13" spans="2:22" ht="125.4" x14ac:dyDescent="0.2">
      <c r="B13" s="34" t="s">
        <v>61</v>
      </c>
      <c r="C13" s="34" t="s">
        <v>226</v>
      </c>
      <c r="D13" s="33" t="s">
        <v>64</v>
      </c>
      <c r="E13" s="22" t="s">
        <v>96</v>
      </c>
      <c r="F13" s="179" t="s">
        <v>87</v>
      </c>
      <c r="G13" s="179"/>
    </row>
    <row r="14" spans="2:22" ht="68.400000000000006" x14ac:dyDescent="0.2">
      <c r="B14" s="34" t="s">
        <v>62</v>
      </c>
      <c r="C14" s="34" t="s">
        <v>134</v>
      </c>
      <c r="D14" s="33" t="s">
        <v>65</v>
      </c>
      <c r="E14" s="22" t="s">
        <v>96</v>
      </c>
      <c r="F14" s="179" t="s">
        <v>87</v>
      </c>
      <c r="G14" s="179"/>
    </row>
    <row r="15" spans="2:22" ht="68.400000000000006" x14ac:dyDescent="0.2">
      <c r="B15" s="34" t="s">
        <v>62</v>
      </c>
      <c r="C15" s="34" t="s">
        <v>200</v>
      </c>
      <c r="D15" s="100" t="s">
        <v>65</v>
      </c>
      <c r="E15" s="22" t="s">
        <v>96</v>
      </c>
      <c r="F15" s="179" t="s">
        <v>87</v>
      </c>
      <c r="G15" s="179"/>
    </row>
    <row r="16" spans="2:22" x14ac:dyDescent="0.2">
      <c r="B16" s="18"/>
    </row>
    <row r="21" spans="2:2" ht="60.75" customHeight="1" x14ac:dyDescent="0.2">
      <c r="B21" s="257"/>
    </row>
  </sheetData>
  <mergeCells count="11">
    <mergeCell ref="F12:G12"/>
    <mergeCell ref="F13:G13"/>
    <mergeCell ref="F14:G14"/>
    <mergeCell ref="F15:G15"/>
    <mergeCell ref="C2:F2"/>
    <mergeCell ref="C3:F3"/>
    <mergeCell ref="C4:F4"/>
    <mergeCell ref="C5:F5"/>
    <mergeCell ref="F11:G11"/>
    <mergeCell ref="C7:G7"/>
    <mergeCell ref="B9:G9"/>
  </mergeCells>
  <dataValidations count="1">
    <dataValidation type="whole" allowBlank="1" showInputMessage="1" showErrorMessage="1" sqref="E8:G8 N8:T65486 H8:L15 E16:L6548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B12:B15</xm:sqref>
        </x14:dataValidation>
        <x14:dataValidation type="list" allowBlank="1" showInputMessage="1" showErrorMessage="1">
          <x14:formula1>
            <xm:f>'No tocar'!$I$5:$I$6</xm:f>
          </x14:formula1>
          <xm:sqref>E12:E15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9"/>
  <sheetViews>
    <sheetView topLeftCell="A7" zoomScale="115" zoomScaleNormal="115" workbookViewId="0">
      <selection activeCell="A20" sqref="A20:XFD21"/>
    </sheetView>
  </sheetViews>
  <sheetFormatPr baseColWidth="10" defaultColWidth="11.44140625" defaultRowHeight="13.2" x14ac:dyDescent="0.25"/>
  <cols>
    <col min="1" max="1" width="5" style="76" customWidth="1"/>
    <col min="2" max="2" width="30.33203125" style="76" customWidth="1"/>
    <col min="3" max="3" width="25" style="76" customWidth="1"/>
    <col min="4" max="4" width="11.44140625" style="76"/>
    <col min="5" max="5" width="33" style="76" customWidth="1"/>
    <col min="6" max="6" width="20.6640625" style="76" customWidth="1"/>
    <col min="7" max="7" width="25.5546875" style="76" customWidth="1"/>
    <col min="8" max="8" width="15" style="76" customWidth="1"/>
    <col min="9" max="16384" width="11.44140625" style="76"/>
  </cols>
  <sheetData>
    <row r="1" spans="2:8" ht="13.8" thickBot="1" x14ac:dyDescent="0.3"/>
    <row r="2" spans="2:8" ht="18" customHeight="1" thickBot="1" x14ac:dyDescent="0.3">
      <c r="B2" s="83"/>
      <c r="C2" s="191" t="s">
        <v>124</v>
      </c>
      <c r="D2" s="192"/>
      <c r="E2" s="192"/>
      <c r="F2" s="192"/>
      <c r="G2" s="185" t="str">
        <f>Proyecto!K2</f>
        <v>Codigo: GC-F-015</v>
      </c>
      <c r="H2" s="186"/>
    </row>
    <row r="3" spans="2:8" ht="19.5" customHeight="1" thickBot="1" x14ac:dyDescent="0.3">
      <c r="B3" s="85"/>
      <c r="C3" s="191" t="s">
        <v>126</v>
      </c>
      <c r="D3" s="192"/>
      <c r="E3" s="192"/>
      <c r="F3" s="192"/>
      <c r="G3" s="187" t="str">
        <f>Proyecto!K3</f>
        <v>Fecha: 17 de septiembre de 2014</v>
      </c>
      <c r="H3" s="188"/>
    </row>
    <row r="4" spans="2:8" ht="19.5" customHeight="1" thickBot="1" x14ac:dyDescent="0.3">
      <c r="B4" s="85"/>
      <c r="C4" s="191" t="s">
        <v>127</v>
      </c>
      <c r="D4" s="192"/>
      <c r="E4" s="192"/>
      <c r="F4" s="192"/>
      <c r="G4" s="189" t="str">
        <f>Proyecto!K4</f>
        <v>Version 001</v>
      </c>
      <c r="H4" s="190"/>
    </row>
    <row r="5" spans="2:8" ht="21.75" customHeight="1" thickBot="1" x14ac:dyDescent="0.3">
      <c r="B5" s="87"/>
      <c r="C5" s="191" t="s">
        <v>129</v>
      </c>
      <c r="D5" s="192"/>
      <c r="E5" s="192"/>
      <c r="F5" s="192"/>
      <c r="G5" s="187" t="s">
        <v>130</v>
      </c>
      <c r="H5" s="188"/>
    </row>
    <row r="6" spans="2:8" ht="21" customHeight="1" x14ac:dyDescent="0.25"/>
    <row r="7" spans="2:8" ht="22.5" customHeight="1" x14ac:dyDescent="0.25">
      <c r="B7" s="180" t="s">
        <v>77</v>
      </c>
      <c r="C7" s="181"/>
      <c r="D7" s="181"/>
      <c r="E7" s="181"/>
      <c r="F7" s="181"/>
      <c r="G7" s="181"/>
      <c r="H7" s="181"/>
    </row>
    <row r="8" spans="2:8" ht="45" customHeight="1" x14ac:dyDescent="0.25">
      <c r="B8" s="182"/>
      <c r="C8" s="182"/>
      <c r="D8" s="182"/>
      <c r="E8" s="182"/>
      <c r="F8" s="182"/>
      <c r="G8" s="182"/>
      <c r="H8" s="182"/>
    </row>
    <row r="9" spans="2:8" x14ac:dyDescent="0.25">
      <c r="B9" s="77"/>
    </row>
    <row r="11" spans="2:8" ht="22.5" customHeight="1" x14ac:dyDescent="0.25">
      <c r="B11" s="183" t="s">
        <v>74</v>
      </c>
      <c r="C11" s="184"/>
      <c r="E11" s="180" t="s">
        <v>76</v>
      </c>
      <c r="F11" s="181"/>
      <c r="G11" s="181"/>
      <c r="H11" s="181"/>
    </row>
    <row r="13" spans="2:8" ht="20.25" customHeight="1" x14ac:dyDescent="0.25">
      <c r="B13" s="41" t="s">
        <v>6</v>
      </c>
      <c r="C13" s="41" t="s">
        <v>75</v>
      </c>
      <c r="D13" s="78"/>
      <c r="E13" s="41" t="s">
        <v>6</v>
      </c>
      <c r="F13" s="41" t="s">
        <v>75</v>
      </c>
      <c r="G13" s="41" t="s">
        <v>73</v>
      </c>
      <c r="H13" s="41" t="s">
        <v>91</v>
      </c>
    </row>
    <row r="14" spans="2:8" ht="21.9" customHeight="1" x14ac:dyDescent="0.25">
      <c r="B14" s="79" t="s">
        <v>133</v>
      </c>
      <c r="C14" s="80" t="s">
        <v>60</v>
      </c>
      <c r="E14" s="81" t="s">
        <v>229</v>
      </c>
      <c r="F14" s="81" t="s">
        <v>228</v>
      </c>
      <c r="G14" s="119" t="s">
        <v>239</v>
      </c>
      <c r="H14" s="81"/>
    </row>
    <row r="15" spans="2:8" ht="21.9" customHeight="1" x14ac:dyDescent="0.25">
      <c r="B15" s="79" t="s">
        <v>140</v>
      </c>
      <c r="C15" s="80" t="s">
        <v>61</v>
      </c>
      <c r="E15" s="81" t="s">
        <v>230</v>
      </c>
      <c r="F15" s="81" t="s">
        <v>220</v>
      </c>
      <c r="G15" s="81" t="s">
        <v>240</v>
      </c>
      <c r="H15" s="81"/>
    </row>
    <row r="16" spans="2:8" ht="21.9" customHeight="1" x14ac:dyDescent="0.25">
      <c r="B16" s="79" t="s">
        <v>134</v>
      </c>
      <c r="C16" s="80" t="s">
        <v>190</v>
      </c>
      <c r="E16" s="81" t="s">
        <v>231</v>
      </c>
      <c r="F16" s="81" t="s">
        <v>232</v>
      </c>
      <c r="G16" s="81" t="s">
        <v>241</v>
      </c>
      <c r="H16" s="81"/>
    </row>
    <row r="17" spans="2:8" ht="21.9" customHeight="1" x14ac:dyDescent="0.25">
      <c r="B17" s="80" t="s">
        <v>139</v>
      </c>
      <c r="C17" s="80" t="s">
        <v>138</v>
      </c>
      <c r="E17" s="81" t="s">
        <v>233</v>
      </c>
      <c r="F17" s="81" t="s">
        <v>234</v>
      </c>
      <c r="G17" s="81" t="s">
        <v>242</v>
      </c>
      <c r="H17" s="81"/>
    </row>
    <row r="18" spans="2:8" ht="21.9" customHeight="1" x14ac:dyDescent="0.25">
      <c r="B18" s="80"/>
      <c r="C18" s="80"/>
      <c r="E18" s="81" t="s">
        <v>235</v>
      </c>
      <c r="F18" s="81" t="s">
        <v>236</v>
      </c>
      <c r="G18" s="81" t="s">
        <v>243</v>
      </c>
      <c r="H18" s="81"/>
    </row>
    <row r="19" spans="2:8" ht="21.9" customHeight="1" x14ac:dyDescent="0.25">
      <c r="B19" s="80"/>
      <c r="C19" s="80"/>
      <c r="D19" s="82"/>
      <c r="E19" s="81" t="s">
        <v>237</v>
      </c>
      <c r="F19" s="81" t="s">
        <v>238</v>
      </c>
      <c r="G19" s="81"/>
      <c r="H19" s="81"/>
    </row>
  </sheetData>
  <mergeCells count="12">
    <mergeCell ref="E11:H11"/>
    <mergeCell ref="B7:H7"/>
    <mergeCell ref="B8:H8"/>
    <mergeCell ref="B11:C11"/>
    <mergeCell ref="G2:H2"/>
    <mergeCell ref="G3:H3"/>
    <mergeCell ref="G4:H4"/>
    <mergeCell ref="G5:H5"/>
    <mergeCell ref="C2:F2"/>
    <mergeCell ref="C3:F3"/>
    <mergeCell ref="C4:F4"/>
    <mergeCell ref="C5:F5"/>
  </mergeCells>
  <hyperlinks>
    <hyperlink ref="G14" r:id="rId1"/>
  </hyperlinks>
  <pageMargins left="0.7" right="0.7" top="0.75" bottom="0.75" header="0.3" footer="0.3"/>
  <pageSetup paperSize="11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topLeftCell="A4" zoomScale="90" zoomScaleNormal="90" workbookViewId="0">
      <selection activeCell="C16" sqref="C16"/>
    </sheetView>
  </sheetViews>
  <sheetFormatPr baseColWidth="10" defaultColWidth="11.44140625" defaultRowHeight="11.4" x14ac:dyDescent="0.2"/>
  <cols>
    <col min="1" max="1" width="2.44140625" style="1" customWidth="1"/>
    <col min="2" max="2" width="37.109375" style="1" customWidth="1"/>
    <col min="3" max="3" width="39.44140625" style="1" customWidth="1"/>
    <col min="4" max="4" width="8.88671875" style="1" customWidth="1"/>
    <col min="5" max="5" width="5.6640625" style="1" customWidth="1"/>
    <col min="6" max="6" width="39.6640625" style="1" customWidth="1"/>
    <col min="7" max="7" width="7.6640625" style="1" customWidth="1"/>
    <col min="8" max="8" width="0.6640625" style="7" customWidth="1"/>
    <col min="9" max="9" width="1" style="1" customWidth="1"/>
    <col min="10" max="10" width="1.5546875" style="1" customWidth="1"/>
    <col min="11" max="11" width="1.109375" style="7" customWidth="1"/>
    <col min="12" max="12" width="16.6640625" style="1" customWidth="1"/>
    <col min="13" max="16" width="7.6640625" style="1" customWidth="1"/>
    <col min="17" max="18" width="5.6640625" style="1" hidden="1" customWidth="1"/>
    <col min="19" max="19" width="10.6640625" style="1" customWidth="1"/>
    <col min="20" max="20" width="20.6640625" style="1" customWidth="1"/>
    <col min="21" max="21" width="9.109375" style="2" customWidth="1"/>
    <col min="22" max="242" width="9.109375" style="1" customWidth="1"/>
    <col min="243" max="16384" width="11.44140625" style="1"/>
  </cols>
  <sheetData>
    <row r="1" spans="1:21" ht="12" thickBot="1" x14ac:dyDescent="0.25"/>
    <row r="2" spans="1:21" s="18" customFormat="1" ht="26.25" customHeight="1" thickBot="1" x14ac:dyDescent="0.25">
      <c r="B2" s="83"/>
      <c r="C2" s="191" t="s">
        <v>124</v>
      </c>
      <c r="D2" s="192"/>
      <c r="E2" s="192"/>
      <c r="F2" s="192"/>
      <c r="G2" s="185" t="str">
        <f>Proyecto!K2</f>
        <v>Codigo: GC-F-015</v>
      </c>
      <c r="H2" s="193"/>
      <c r="I2" s="193"/>
      <c r="J2" s="193"/>
      <c r="K2" s="193"/>
      <c r="L2" s="186"/>
      <c r="U2" s="16"/>
    </row>
    <row r="3" spans="1:21" s="18" customFormat="1" ht="23.25" customHeight="1" thickBot="1" x14ac:dyDescent="0.25">
      <c r="B3" s="85"/>
      <c r="C3" s="191" t="s">
        <v>126</v>
      </c>
      <c r="D3" s="192"/>
      <c r="E3" s="192"/>
      <c r="F3" s="192"/>
      <c r="G3" s="187" t="str">
        <f>Proyecto!K3</f>
        <v>Fecha: 17 de septiembre de 2014</v>
      </c>
      <c r="H3" s="194"/>
      <c r="I3" s="194"/>
      <c r="J3" s="194"/>
      <c r="K3" s="194"/>
      <c r="L3" s="188"/>
      <c r="U3" s="16"/>
    </row>
    <row r="4" spans="1:21" s="18" customFormat="1" ht="24" customHeight="1" thickBot="1" x14ac:dyDescent="0.25">
      <c r="B4" s="85"/>
      <c r="C4" s="191" t="s">
        <v>127</v>
      </c>
      <c r="D4" s="192"/>
      <c r="E4" s="192"/>
      <c r="F4" s="192"/>
      <c r="G4" s="189" t="str">
        <f>Proyecto!K4</f>
        <v>Version 001</v>
      </c>
      <c r="H4" s="195"/>
      <c r="I4" s="195"/>
      <c r="J4" s="195"/>
      <c r="K4" s="195"/>
      <c r="L4" s="190"/>
      <c r="U4" s="16"/>
    </row>
    <row r="5" spans="1:21" s="18" customFormat="1" ht="22.5" customHeight="1" thickBot="1" x14ac:dyDescent="0.25">
      <c r="B5" s="87"/>
      <c r="C5" s="191" t="s">
        <v>129</v>
      </c>
      <c r="D5" s="192"/>
      <c r="E5" s="192"/>
      <c r="F5" s="192"/>
      <c r="G5" s="187" t="s">
        <v>130</v>
      </c>
      <c r="H5" s="194"/>
      <c r="I5" s="194"/>
      <c r="J5" s="194"/>
      <c r="K5" s="194"/>
      <c r="L5" s="188"/>
      <c r="U5" s="16"/>
    </row>
    <row r="6" spans="1:21" ht="5.25" customHeight="1" x14ac:dyDescent="0.2">
      <c r="A6" s="7" t="str">
        <f>Proyecto!$E$7</f>
        <v>Sistema de Información Empresarial</v>
      </c>
      <c r="B6" s="17"/>
      <c r="C6" s="17"/>
      <c r="D6" s="17"/>
      <c r="E6" s="17"/>
      <c r="F6" s="17"/>
    </row>
    <row r="7" spans="1:21" ht="29.25" customHeight="1" x14ac:dyDescent="0.25">
      <c r="B7" s="40" t="s">
        <v>0</v>
      </c>
      <c r="C7" s="164" t="str">
        <f>Proyecto!$E$7</f>
        <v>Sistema de Información Empresarial</v>
      </c>
      <c r="D7" s="164"/>
      <c r="E7" s="164"/>
      <c r="F7" s="164"/>
      <c r="U7" s="1"/>
    </row>
    <row r="8" spans="1:21" x14ac:dyDescent="0.2">
      <c r="B8" s="18"/>
    </row>
    <row r="10" spans="1:21" ht="18" customHeight="1" x14ac:dyDescent="0.2">
      <c r="B10" s="40" t="s">
        <v>88</v>
      </c>
      <c r="C10" s="24" t="s">
        <v>95</v>
      </c>
    </row>
    <row r="11" spans="1:21" ht="6" customHeight="1" x14ac:dyDescent="0.2"/>
    <row r="12" spans="1:21" ht="18" customHeight="1" x14ac:dyDescent="0.2">
      <c r="B12" s="40" t="s">
        <v>47</v>
      </c>
      <c r="C12" s="120">
        <v>48115</v>
      </c>
    </row>
    <row r="13" spans="1:21" ht="6" customHeight="1" x14ac:dyDescent="0.2"/>
    <row r="14" spans="1:21" ht="18" customHeight="1" x14ac:dyDescent="0.2">
      <c r="B14" s="40" t="s">
        <v>48</v>
      </c>
      <c r="C14" s="23" t="s">
        <v>227</v>
      </c>
    </row>
    <row r="15" spans="1:21" ht="6" customHeight="1" x14ac:dyDescent="0.2"/>
    <row r="16" spans="1:21" ht="18" customHeight="1" x14ac:dyDescent="0.2">
      <c r="B16" s="40" t="s">
        <v>44</v>
      </c>
      <c r="C16" s="23" t="s">
        <v>227</v>
      </c>
    </row>
    <row r="17" spans="2:3" ht="6" customHeight="1" x14ac:dyDescent="0.2"/>
    <row r="18" spans="2:3" ht="18" customHeight="1" x14ac:dyDescent="0.2">
      <c r="B18" s="40" t="s">
        <v>45</v>
      </c>
      <c r="C18" s="23" t="s">
        <v>227</v>
      </c>
    </row>
    <row r="19" spans="2:3" ht="6" customHeight="1" x14ac:dyDescent="0.2"/>
    <row r="20" spans="2:3" ht="18" customHeight="1" x14ac:dyDescent="0.2">
      <c r="B20" s="40" t="s">
        <v>46</v>
      </c>
      <c r="C20" s="23" t="s">
        <v>227</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7"/>
  <sheetViews>
    <sheetView showGridLines="0" topLeftCell="A4" zoomScale="90" zoomScaleNormal="90" workbookViewId="0">
      <selection activeCell="F14" sqref="F14"/>
    </sheetView>
  </sheetViews>
  <sheetFormatPr baseColWidth="10" defaultColWidth="11.44140625" defaultRowHeight="11.4" x14ac:dyDescent="0.2"/>
  <cols>
    <col min="1" max="1" width="2.44140625" style="1" customWidth="1"/>
    <col min="2" max="2" width="14.5546875" style="1" customWidth="1"/>
    <col min="3" max="3" width="24.109375" style="1" customWidth="1"/>
    <col min="4" max="4" width="33" style="1" customWidth="1"/>
    <col min="5" max="5" width="17.109375" style="1" customWidth="1"/>
    <col min="6" max="6" width="20.88671875" style="1" customWidth="1"/>
    <col min="7" max="7" width="17.44140625" style="1" bestFit="1" customWidth="1"/>
    <col min="8" max="8" width="31.109375" style="1" customWidth="1"/>
    <col min="9"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199"/>
      <c r="C2" s="200"/>
      <c r="D2" s="209" t="s">
        <v>124</v>
      </c>
      <c r="E2" s="210"/>
      <c r="F2" s="210"/>
      <c r="G2" s="211"/>
      <c r="H2" s="84" t="str">
        <f>Proyecto!K2</f>
        <v>Codigo: GC-F-015</v>
      </c>
      <c r="P2" s="16"/>
    </row>
    <row r="3" spans="2:16" s="12" customFormat="1" ht="23.25" customHeight="1" thickBot="1" x14ac:dyDescent="0.25">
      <c r="B3" s="201"/>
      <c r="C3" s="202"/>
      <c r="D3" s="212" t="s">
        <v>126</v>
      </c>
      <c r="E3" s="213"/>
      <c r="F3" s="213"/>
      <c r="G3" s="214"/>
      <c r="H3" s="88" t="str">
        <f>Proyecto!K3</f>
        <v>Fecha: 17 de septiembre de 2014</v>
      </c>
      <c r="P3" s="16"/>
    </row>
    <row r="4" spans="2:16" s="12" customFormat="1" ht="24" customHeight="1" thickBot="1" x14ac:dyDescent="0.25">
      <c r="B4" s="201"/>
      <c r="C4" s="202"/>
      <c r="D4" s="215" t="s">
        <v>127</v>
      </c>
      <c r="E4" s="216"/>
      <c r="F4" s="216"/>
      <c r="G4" s="217"/>
      <c r="H4" s="86" t="str">
        <f>Proyecto!K4</f>
        <v>Version 001</v>
      </c>
      <c r="P4" s="16"/>
    </row>
    <row r="5" spans="2:16" s="12" customFormat="1" ht="22.5" customHeight="1" thickBot="1" x14ac:dyDescent="0.25">
      <c r="B5" s="203"/>
      <c r="C5" s="204"/>
      <c r="D5" s="212" t="s">
        <v>129</v>
      </c>
      <c r="E5" s="213"/>
      <c r="F5" s="213"/>
      <c r="G5" s="214"/>
      <c r="H5" s="88" t="s">
        <v>130</v>
      </c>
      <c r="P5" s="16"/>
    </row>
    <row r="6" spans="2:16" ht="5.25" customHeight="1" x14ac:dyDescent="0.2">
      <c r="B6" s="5"/>
      <c r="C6" s="5"/>
      <c r="D6" s="5"/>
      <c r="E6" s="5"/>
      <c r="F6" s="20"/>
      <c r="G6" s="5"/>
      <c r="H6" s="5"/>
    </row>
    <row r="7" spans="2:16" ht="29.25" customHeight="1" x14ac:dyDescent="0.25">
      <c r="B7" s="205" t="s">
        <v>0</v>
      </c>
      <c r="C7" s="206"/>
      <c r="D7" s="164" t="str">
        <f>Proyecto!$E$7</f>
        <v>Sistema de Información Empresarial</v>
      </c>
      <c r="E7" s="164"/>
      <c r="F7" s="164"/>
      <c r="G7" s="164"/>
      <c r="H7" s="164"/>
      <c r="P7" s="1"/>
    </row>
    <row r="8" spans="2:16" customFormat="1" ht="19.5" customHeight="1" x14ac:dyDescent="0.25"/>
    <row r="9" spans="2:16" ht="30" customHeight="1" x14ac:dyDescent="0.2">
      <c r="B9" s="207" t="s">
        <v>37</v>
      </c>
      <c r="C9" s="208"/>
      <c r="D9" s="208"/>
      <c r="E9" s="208"/>
      <c r="F9" s="208"/>
      <c r="G9" s="208"/>
      <c r="H9" s="208"/>
    </row>
    <row r="10" spans="2:16" ht="9.75" customHeight="1" x14ac:dyDescent="0.25">
      <c r="B10" s="202"/>
      <c r="C10" s="202"/>
      <c r="D10" s="202"/>
      <c r="E10" s="202"/>
      <c r="F10" s="202"/>
      <c r="G10" s="202"/>
      <c r="H10" s="202"/>
      <c r="P10" s="1"/>
    </row>
    <row r="11" spans="2:16" ht="25.5" customHeight="1" x14ac:dyDescent="0.25">
      <c r="B11" s="196" t="s">
        <v>6</v>
      </c>
      <c r="C11" s="197"/>
      <c r="D11" s="35" t="s">
        <v>7</v>
      </c>
      <c r="E11" s="37" t="s">
        <v>71</v>
      </c>
      <c r="F11" s="35" t="s">
        <v>11</v>
      </c>
      <c r="G11" s="35" t="s">
        <v>98</v>
      </c>
      <c r="H11" s="35" t="s">
        <v>8</v>
      </c>
      <c r="P11" s="1"/>
    </row>
    <row r="12" spans="2:16" ht="21.9" customHeight="1" x14ac:dyDescent="0.25">
      <c r="B12" s="148" t="s">
        <v>142</v>
      </c>
      <c r="C12" s="198"/>
      <c r="D12" s="101" t="s">
        <v>137</v>
      </c>
      <c r="E12" s="104">
        <v>2201000</v>
      </c>
      <c r="F12" s="38"/>
      <c r="G12" s="55" t="s">
        <v>96</v>
      </c>
      <c r="H12" s="32" t="s">
        <v>68</v>
      </c>
      <c r="P12" s="1"/>
    </row>
    <row r="13" spans="2:16" ht="21.9" customHeight="1" x14ac:dyDescent="0.25">
      <c r="B13" s="218" t="s">
        <v>141</v>
      </c>
      <c r="C13" s="198"/>
      <c r="D13" s="32" t="s">
        <v>135</v>
      </c>
      <c r="E13" s="104">
        <v>2201000</v>
      </c>
      <c r="F13" s="38"/>
      <c r="G13" s="32" t="s">
        <v>96</v>
      </c>
      <c r="H13" s="32" t="s">
        <v>68</v>
      </c>
      <c r="P13" s="1"/>
    </row>
    <row r="14" spans="2:16" ht="21.9" customHeight="1" x14ac:dyDescent="0.25">
      <c r="B14" s="218" t="s">
        <v>143</v>
      </c>
      <c r="C14" s="198"/>
      <c r="D14" s="32" t="s">
        <v>144</v>
      </c>
      <c r="E14" s="104">
        <v>2201000</v>
      </c>
      <c r="F14" s="32"/>
      <c r="G14" s="32" t="s">
        <v>97</v>
      </c>
      <c r="H14" s="32" t="s">
        <v>69</v>
      </c>
      <c r="P14" s="1"/>
    </row>
    <row r="15" spans="2:16" ht="21.9" customHeight="1" x14ac:dyDescent="0.2">
      <c r="B15" s="218" t="s">
        <v>143</v>
      </c>
      <c r="C15" s="198"/>
      <c r="D15" s="34" t="s">
        <v>145</v>
      </c>
      <c r="E15" s="104">
        <v>2201000</v>
      </c>
      <c r="F15" s="103"/>
      <c r="G15" s="32" t="s">
        <v>96</v>
      </c>
      <c r="H15" s="32" t="s">
        <v>68</v>
      </c>
      <c r="O15" s="2"/>
      <c r="P15" s="1"/>
    </row>
    <row r="16" spans="2:16" ht="21.9" customHeight="1" x14ac:dyDescent="0.25">
      <c r="B16" s="148" t="s">
        <v>146</v>
      </c>
      <c r="C16" s="148"/>
      <c r="D16" s="101" t="s">
        <v>147</v>
      </c>
      <c r="E16" s="104">
        <v>2201000</v>
      </c>
      <c r="F16" s="38"/>
      <c r="G16" s="32" t="s">
        <v>96</v>
      </c>
      <c r="H16" s="32" t="s">
        <v>68</v>
      </c>
      <c r="P16" s="1"/>
    </row>
    <row r="17" spans="2:16" ht="21.9" customHeight="1" x14ac:dyDescent="0.2">
      <c r="B17" s="218" t="s">
        <v>148</v>
      </c>
      <c r="C17" s="198"/>
      <c r="D17" s="102" t="s">
        <v>149</v>
      </c>
      <c r="E17" s="104">
        <v>2201000</v>
      </c>
      <c r="F17" s="32"/>
      <c r="G17" s="32" t="s">
        <v>96</v>
      </c>
      <c r="H17" s="32" t="s">
        <v>68</v>
      </c>
      <c r="O17" s="2"/>
      <c r="P17" s="1"/>
    </row>
  </sheetData>
  <mergeCells count="16">
    <mergeCell ref="B13:C13"/>
    <mergeCell ref="B15:C15"/>
    <mergeCell ref="B16:C16"/>
    <mergeCell ref="B14:C14"/>
    <mergeCell ref="B17:C17"/>
    <mergeCell ref="B11:C11"/>
    <mergeCell ref="B12:C12"/>
    <mergeCell ref="B2:C5"/>
    <mergeCell ref="B7:C7"/>
    <mergeCell ref="D7:H7"/>
    <mergeCell ref="B9:H9"/>
    <mergeCell ref="B10:H10"/>
    <mergeCell ref="D2:G2"/>
    <mergeCell ref="D3:G3"/>
    <mergeCell ref="D4:G4"/>
    <mergeCell ref="D5:G5"/>
  </mergeCells>
  <conditionalFormatting sqref="D11 D14">
    <cfRule type="cellIs" dxfId="32" priority="16" stopIfTrue="1" operator="equal">
      <formula>"Alto"</formula>
    </cfRule>
    <cfRule type="cellIs" dxfId="31" priority="17" stopIfTrue="1" operator="equal">
      <formula>"Medio"</formula>
    </cfRule>
    <cfRule type="cellIs" dxfId="30" priority="18" stopIfTrue="1" operator="equal">
      <formula>"Bajo"</formula>
    </cfRule>
  </conditionalFormatting>
  <conditionalFormatting sqref="D13">
    <cfRule type="cellIs" dxfId="29" priority="4" stopIfTrue="1" operator="equal">
      <formula>"Alto"</formula>
    </cfRule>
    <cfRule type="cellIs" dxfId="28" priority="5" stopIfTrue="1" operator="equal">
      <formula>"Medio"</formula>
    </cfRule>
    <cfRule type="cellIs" dxfId="27" priority="6" stopIfTrue="1" operator="equal">
      <formula>"Bajo"</formula>
    </cfRule>
  </conditionalFormatting>
  <conditionalFormatting sqref="D16">
    <cfRule type="cellIs" dxfId="26" priority="1" stopIfTrue="1" operator="equal">
      <formula>"Alto"</formula>
    </cfRule>
    <cfRule type="cellIs" dxfId="25" priority="2" stopIfTrue="1" operator="equal">
      <formula>"Medio"</formula>
    </cfRule>
    <cfRule type="cellIs" dxfId="24" priority="3" stopIfTrue="1" operator="equal">
      <formula>"Bajo"</formula>
    </cfRule>
  </conditionalFormatting>
  <dataValidations count="1">
    <dataValidation type="whole" allowBlank="1" showInputMessage="1" showErrorMessage="1" sqref="F18:N65495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H12:H17</xm:sqref>
        </x14:dataValidation>
        <x14:dataValidation type="list" allowBlank="1" showInputMessage="1" showErrorMessage="1">
          <x14:formula1>
            <xm:f>'No tocar'!$I$5:$I$6</xm:f>
          </x14:formula1>
          <xm:sqref>G12:G17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4"/>
  <sheetViews>
    <sheetView showGridLines="0" zoomScale="90" zoomScaleNormal="90" workbookViewId="0">
      <selection activeCell="O10" sqref="O10"/>
    </sheetView>
  </sheetViews>
  <sheetFormatPr baseColWidth="10" defaultColWidth="11.44140625" defaultRowHeight="11.4" x14ac:dyDescent="0.2"/>
  <cols>
    <col min="1" max="1" width="2.44140625" style="1" customWidth="1"/>
    <col min="2" max="2" width="39.109375" style="1" customWidth="1"/>
    <col min="3" max="3" width="25.88671875" style="1" customWidth="1"/>
    <col min="4" max="4" width="44" style="1" customWidth="1"/>
    <col min="5" max="5" width="18" style="1" customWidth="1"/>
    <col min="6" max="6" width="17.6640625" style="1" bestFit="1" customWidth="1"/>
    <col min="7" max="7" width="32.6640625" style="1" customWidth="1"/>
    <col min="8"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83"/>
      <c r="C2" s="191" t="s">
        <v>124</v>
      </c>
      <c r="D2" s="192"/>
      <c r="E2" s="192"/>
      <c r="F2" s="192"/>
      <c r="G2" s="90" t="str">
        <f>Proyecto!K2</f>
        <v>Codigo: GC-F-015</v>
      </c>
      <c r="H2" s="89"/>
      <c r="P2" s="16"/>
    </row>
    <row r="3" spans="2:16" s="12" customFormat="1" ht="23.25" customHeight="1" thickBot="1" x14ac:dyDescent="0.25">
      <c r="B3" s="85"/>
      <c r="C3" s="191" t="s">
        <v>126</v>
      </c>
      <c r="D3" s="192"/>
      <c r="E3" s="192"/>
      <c r="F3" s="192"/>
      <c r="G3" s="88" t="str">
        <f>Proyecto!K3</f>
        <v>Fecha: 17 de septiembre de 2014</v>
      </c>
      <c r="H3" s="89"/>
      <c r="P3" s="16"/>
    </row>
    <row r="4" spans="2:16" s="12" customFormat="1" ht="24" customHeight="1" thickBot="1" x14ac:dyDescent="0.25">
      <c r="B4" s="85"/>
      <c r="C4" s="191" t="s">
        <v>127</v>
      </c>
      <c r="D4" s="192"/>
      <c r="E4" s="192"/>
      <c r="F4" s="192"/>
      <c r="G4" s="88" t="str">
        <f>Proyecto!K4</f>
        <v>Version 001</v>
      </c>
      <c r="H4" s="89"/>
      <c r="P4" s="16"/>
    </row>
    <row r="5" spans="2:16" s="12" customFormat="1" ht="22.5" customHeight="1" thickBot="1" x14ac:dyDescent="0.25">
      <c r="B5" s="87"/>
      <c r="C5" s="191" t="s">
        <v>129</v>
      </c>
      <c r="D5" s="192"/>
      <c r="E5" s="192"/>
      <c r="F5" s="192"/>
      <c r="G5" s="91" t="s">
        <v>130</v>
      </c>
      <c r="H5" s="89"/>
      <c r="P5" s="16"/>
    </row>
    <row r="6" spans="2:16" ht="5.25" customHeight="1" x14ac:dyDescent="0.2">
      <c r="B6" s="5"/>
      <c r="C6" s="5"/>
      <c r="D6" s="20"/>
      <c r="E6" s="5"/>
      <c r="F6" s="5"/>
    </row>
    <row r="7" spans="2:16" ht="29.25" customHeight="1" x14ac:dyDescent="0.25">
      <c r="B7" s="40" t="s">
        <v>0</v>
      </c>
      <c r="C7" s="222" t="str">
        <f>Proyecto!$E$7</f>
        <v>Sistema de Información Empresarial</v>
      </c>
      <c r="D7" s="222"/>
      <c r="E7" s="222"/>
      <c r="F7" s="222"/>
      <c r="G7" s="29"/>
      <c r="P7" s="1"/>
    </row>
    <row r="8" spans="2:16" ht="6.75" customHeight="1" x14ac:dyDescent="0.25">
      <c r="B8" s="8"/>
      <c r="C8" s="9"/>
      <c r="D8" s="9"/>
      <c r="E8" s="9"/>
      <c r="F8" s="9"/>
      <c r="P8" s="1"/>
    </row>
    <row r="9" spans="2:16" x14ac:dyDescent="0.2">
      <c r="B9" s="133"/>
      <c r="C9" s="133"/>
    </row>
    <row r="10" spans="2:16" ht="20.25" customHeight="1" x14ac:dyDescent="0.2">
      <c r="B10" s="219" t="s">
        <v>16</v>
      </c>
      <c r="C10" s="220"/>
      <c r="D10" s="220"/>
      <c r="E10" s="220"/>
      <c r="F10" s="220"/>
      <c r="G10" s="221"/>
    </row>
    <row r="11" spans="2:16" customFormat="1" ht="15" customHeight="1" x14ac:dyDescent="0.25"/>
    <row r="12" spans="2:16" ht="24.75" customHeight="1" x14ac:dyDescent="0.2">
      <c r="B12" s="36" t="s">
        <v>89</v>
      </c>
      <c r="C12" s="39" t="s">
        <v>17</v>
      </c>
      <c r="D12" s="39" t="s">
        <v>18</v>
      </c>
      <c r="E12" s="39" t="s">
        <v>19</v>
      </c>
      <c r="F12" s="39" t="s">
        <v>20</v>
      </c>
      <c r="G12" s="39" t="s">
        <v>21</v>
      </c>
    </row>
    <row r="13" spans="2:16" ht="21.9" customHeight="1" x14ac:dyDescent="0.2">
      <c r="B13" s="34" t="s">
        <v>142</v>
      </c>
      <c r="C13" s="33" t="s">
        <v>103</v>
      </c>
      <c r="D13" s="33" t="s">
        <v>150</v>
      </c>
      <c r="E13" s="33" t="s">
        <v>115</v>
      </c>
      <c r="F13" s="123" t="s">
        <v>142</v>
      </c>
      <c r="G13" s="33" t="s">
        <v>151</v>
      </c>
    </row>
    <row r="14" spans="2:16" ht="21.9" customHeight="1" x14ac:dyDescent="0.2">
      <c r="B14" s="34" t="s">
        <v>152</v>
      </c>
      <c r="C14" s="33" t="s">
        <v>100</v>
      </c>
      <c r="D14" s="33" t="s">
        <v>153</v>
      </c>
      <c r="E14" s="33" t="s">
        <v>154</v>
      </c>
      <c r="F14" s="123" t="s">
        <v>152</v>
      </c>
      <c r="G14" s="33" t="s">
        <v>155</v>
      </c>
    </row>
    <row r="15" spans="2:16" ht="21.9" customHeight="1" x14ac:dyDescent="0.2">
      <c r="B15" s="34" t="s">
        <v>156</v>
      </c>
      <c r="C15" s="33" t="s">
        <v>102</v>
      </c>
      <c r="D15" s="33" t="s">
        <v>158</v>
      </c>
      <c r="E15" s="33" t="s">
        <v>159</v>
      </c>
      <c r="F15" s="123" t="s">
        <v>156</v>
      </c>
      <c r="G15" s="33" t="s">
        <v>160</v>
      </c>
    </row>
    <row r="16" spans="2:16" ht="21.9" customHeight="1" x14ac:dyDescent="0.2">
      <c r="B16" s="34" t="s">
        <v>156</v>
      </c>
      <c r="C16" s="33" t="s">
        <v>78</v>
      </c>
      <c r="D16" s="100" t="s">
        <v>157</v>
      </c>
      <c r="E16" s="100" t="s">
        <v>159</v>
      </c>
      <c r="F16" s="123" t="s">
        <v>156</v>
      </c>
      <c r="G16" s="33" t="s">
        <v>161</v>
      </c>
    </row>
    <row r="18" spans="3:3" ht="13.2" x14ac:dyDescent="0.25">
      <c r="C18" s="27"/>
    </row>
    <row r="19" spans="3:3" ht="13.2" x14ac:dyDescent="0.25">
      <c r="C19" s="27"/>
    </row>
    <row r="20" spans="3:3" ht="13.2" x14ac:dyDescent="0.25">
      <c r="C20" s="30"/>
    </row>
    <row r="21" spans="3:3" ht="13.2" x14ac:dyDescent="0.25">
      <c r="C21" s="30"/>
    </row>
    <row r="22" spans="3:3" ht="13.2" x14ac:dyDescent="0.25">
      <c r="C22" s="30"/>
    </row>
    <row r="23" spans="3:3" ht="13.2" x14ac:dyDescent="0.25">
      <c r="C23" s="30"/>
    </row>
    <row r="24" spans="3:3" ht="13.2" x14ac:dyDescent="0.25">
      <c r="C24"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E17:E65502 G17:G65502 G9 G11 H9:N65502">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tocar'!$O$5:$O$11</xm:f>
          </x14:formula1>
          <xm:sqref>C13:C16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3"/>
  <sheetViews>
    <sheetView showGridLines="0" topLeftCell="A8" zoomScale="90" zoomScaleNormal="90" workbookViewId="0">
      <selection activeCell="O19" sqref="O19"/>
    </sheetView>
  </sheetViews>
  <sheetFormatPr baseColWidth="10" defaultColWidth="11.44140625" defaultRowHeight="11.4" x14ac:dyDescent="0.2"/>
  <cols>
    <col min="1" max="1" width="2.44140625" style="1" customWidth="1"/>
    <col min="2" max="2" width="30.6640625" style="1" customWidth="1"/>
    <col min="3" max="3" width="18.33203125" style="1" customWidth="1"/>
    <col min="4" max="4" width="15" style="1" customWidth="1"/>
    <col min="5" max="5" width="29.44140625" style="1" customWidth="1"/>
    <col min="6" max="6" width="32.6640625" style="1" customWidth="1"/>
    <col min="7" max="7" width="19.44140625" style="1" customWidth="1"/>
    <col min="8" max="8" width="17.6640625" style="1" bestFit="1" customWidth="1"/>
    <col min="9" max="9" width="7.6640625" style="1" customWidth="1"/>
    <col min="10" max="10" width="0.6640625" style="7" customWidth="1"/>
    <col min="11" max="11" width="1" style="1" customWidth="1"/>
    <col min="12" max="12" width="1.5546875" style="1" customWidth="1"/>
    <col min="13" max="13" width="1.109375" style="7" customWidth="1"/>
    <col min="14" max="14" width="20.6640625" style="1" customWidth="1"/>
    <col min="15" max="18" width="7.6640625" style="1" customWidth="1"/>
    <col min="19" max="20" width="5.6640625" style="1" hidden="1" customWidth="1"/>
    <col min="21" max="21" width="10.6640625" style="1" customWidth="1"/>
    <col min="22" max="22" width="20.6640625" style="1" customWidth="1"/>
    <col min="23" max="23" width="9.109375" style="2" customWidth="1"/>
    <col min="24" max="244" width="9.109375" style="1" customWidth="1"/>
    <col min="245" max="16384" width="11.44140625" style="1"/>
  </cols>
  <sheetData>
    <row r="1" spans="2:23" ht="12" thickBot="1" x14ac:dyDescent="0.25"/>
    <row r="2" spans="2:23" s="12" customFormat="1" ht="26.25" customHeight="1" thickBot="1" x14ac:dyDescent="0.25">
      <c r="B2" s="83"/>
      <c r="C2" s="191" t="s">
        <v>124</v>
      </c>
      <c r="D2" s="192"/>
      <c r="E2" s="192"/>
      <c r="F2" s="192"/>
      <c r="G2" s="185" t="str">
        <f>Proyecto!K2</f>
        <v>Codigo: GC-F-015</v>
      </c>
      <c r="H2" s="186"/>
      <c r="J2" s="11"/>
      <c r="K2" s="11"/>
      <c r="L2" s="11"/>
      <c r="M2" s="15"/>
      <c r="W2" s="16"/>
    </row>
    <row r="3" spans="2:23" s="12" customFormat="1" ht="23.25" customHeight="1" thickBot="1" x14ac:dyDescent="0.25">
      <c r="B3" s="85"/>
      <c r="C3" s="191" t="s">
        <v>126</v>
      </c>
      <c r="D3" s="192"/>
      <c r="E3" s="192"/>
      <c r="F3" s="192"/>
      <c r="G3" s="187" t="str">
        <f>Proyecto!K3</f>
        <v>Fecha: 17 de septiembre de 2014</v>
      </c>
      <c r="H3" s="188"/>
      <c r="J3" s="11"/>
      <c r="K3" s="11"/>
      <c r="L3" s="11"/>
      <c r="M3" s="15"/>
      <c r="W3" s="16"/>
    </row>
    <row r="4" spans="2:23" s="12" customFormat="1" ht="24" customHeight="1" thickBot="1" x14ac:dyDescent="0.25">
      <c r="B4" s="85"/>
      <c r="C4" s="191" t="s">
        <v>127</v>
      </c>
      <c r="D4" s="192"/>
      <c r="E4" s="192"/>
      <c r="F4" s="192"/>
      <c r="G4" s="189" t="str">
        <f>Proyecto!K4</f>
        <v>Version 001</v>
      </c>
      <c r="H4" s="190"/>
      <c r="J4" s="11"/>
      <c r="M4" s="15"/>
      <c r="W4" s="16"/>
    </row>
    <row r="5" spans="2:23" s="12" customFormat="1" ht="22.5" customHeight="1" thickBot="1" x14ac:dyDescent="0.25">
      <c r="B5" s="87"/>
      <c r="C5" s="191" t="s">
        <v>129</v>
      </c>
      <c r="D5" s="192"/>
      <c r="E5" s="192"/>
      <c r="F5" s="192"/>
      <c r="G5" s="187" t="s">
        <v>130</v>
      </c>
      <c r="H5" s="188"/>
      <c r="J5" s="11"/>
      <c r="M5" s="11"/>
      <c r="W5" s="16"/>
    </row>
    <row r="6" spans="2:23" ht="5.25" customHeight="1" x14ac:dyDescent="0.2">
      <c r="B6" s="5"/>
      <c r="C6" s="5"/>
      <c r="D6" s="5"/>
      <c r="E6" s="5"/>
      <c r="F6" s="5"/>
      <c r="G6" s="5"/>
      <c r="H6" s="5"/>
    </row>
    <row r="7" spans="2:23" ht="29.25" customHeight="1" x14ac:dyDescent="0.25">
      <c r="B7" s="43" t="s">
        <v>0</v>
      </c>
      <c r="C7" s="164" t="str">
        <f>Proyecto!$E$7</f>
        <v>Sistema de Información Empresarial</v>
      </c>
      <c r="D7" s="164"/>
      <c r="E7" s="164"/>
      <c r="F7" s="164"/>
      <c r="G7" s="164"/>
      <c r="H7" s="164"/>
      <c r="W7" s="1"/>
    </row>
    <row r="9" spans="2:23" ht="15" customHeight="1" x14ac:dyDescent="0.2">
      <c r="B9" s="169" t="s">
        <v>9</v>
      </c>
      <c r="C9" s="169"/>
      <c r="D9" s="169"/>
      <c r="E9" s="169"/>
      <c r="F9" s="169"/>
      <c r="G9" s="169"/>
      <c r="H9" s="169"/>
    </row>
    <row r="10" spans="2:23" customFormat="1" ht="15" customHeight="1" x14ac:dyDescent="0.25"/>
    <row r="11" spans="2:23" ht="33.75" customHeight="1" x14ac:dyDescent="0.2">
      <c r="B11" s="167" t="s">
        <v>90</v>
      </c>
      <c r="C11" s="167"/>
      <c r="D11" s="35" t="s">
        <v>28</v>
      </c>
      <c r="E11" s="35" t="s">
        <v>10</v>
      </c>
      <c r="F11" s="48" t="s">
        <v>12</v>
      </c>
      <c r="G11" s="35" t="s">
        <v>13</v>
      </c>
      <c r="H11" s="35" t="s">
        <v>123</v>
      </c>
    </row>
    <row r="12" spans="2:23" ht="32.25" customHeight="1" x14ac:dyDescent="0.2">
      <c r="B12" s="148" t="s">
        <v>165</v>
      </c>
      <c r="C12" s="148"/>
      <c r="D12" s="32" t="s">
        <v>167</v>
      </c>
      <c r="E12" s="31" t="s">
        <v>136</v>
      </c>
      <c r="F12" s="31" t="s">
        <v>247</v>
      </c>
      <c r="G12" s="42">
        <v>42356</v>
      </c>
      <c r="H12" s="31" t="s">
        <v>217</v>
      </c>
    </row>
    <row r="13" spans="2:23" ht="33.75" customHeight="1" x14ac:dyDescent="0.2">
      <c r="B13" s="148" t="s">
        <v>166</v>
      </c>
      <c r="C13" s="148"/>
      <c r="D13" s="32" t="s">
        <v>168</v>
      </c>
      <c r="E13" s="99" t="s">
        <v>136</v>
      </c>
      <c r="F13" s="122" t="s">
        <v>247</v>
      </c>
      <c r="G13" s="42">
        <v>42356</v>
      </c>
      <c r="H13" s="112" t="s">
        <v>217</v>
      </c>
    </row>
    <row r="14" spans="2:23" ht="18" customHeight="1" x14ac:dyDescent="0.2">
      <c r="B14" s="148" t="s">
        <v>183</v>
      </c>
      <c r="C14" s="148"/>
      <c r="D14" s="101" t="s">
        <v>169</v>
      </c>
      <c r="E14" s="99" t="s">
        <v>136</v>
      </c>
      <c r="F14" s="122" t="s">
        <v>247</v>
      </c>
      <c r="G14" s="42">
        <v>42356</v>
      </c>
      <c r="H14" s="112" t="s">
        <v>217</v>
      </c>
    </row>
    <row r="15" spans="2:23" ht="25.5" customHeight="1" x14ac:dyDescent="0.2">
      <c r="B15" s="148" t="s">
        <v>175</v>
      </c>
      <c r="C15" s="148"/>
      <c r="D15" s="101" t="s">
        <v>170</v>
      </c>
      <c r="E15" s="99" t="s">
        <v>136</v>
      </c>
      <c r="F15" s="122" t="s">
        <v>247</v>
      </c>
      <c r="G15" s="42">
        <v>42356</v>
      </c>
      <c r="H15" s="112" t="s">
        <v>217</v>
      </c>
    </row>
    <row r="16" spans="2:23" ht="33" customHeight="1" x14ac:dyDescent="0.2">
      <c r="B16" s="148" t="s">
        <v>221</v>
      </c>
      <c r="C16" s="148"/>
      <c r="D16" s="101" t="s">
        <v>171</v>
      </c>
      <c r="E16" s="99" t="s">
        <v>136</v>
      </c>
      <c r="F16" s="122" t="s">
        <v>247</v>
      </c>
      <c r="G16" s="42">
        <v>42356</v>
      </c>
      <c r="H16" s="112" t="s">
        <v>217</v>
      </c>
    </row>
    <row r="17" spans="2:8" ht="18" customHeight="1" x14ac:dyDescent="0.2">
      <c r="B17" s="148" t="s">
        <v>182</v>
      </c>
      <c r="C17" s="148"/>
      <c r="D17" s="101" t="s">
        <v>172</v>
      </c>
      <c r="E17" s="99" t="s">
        <v>136</v>
      </c>
      <c r="F17" s="122" t="s">
        <v>247</v>
      </c>
      <c r="G17" s="42">
        <v>42356</v>
      </c>
      <c r="H17" s="112" t="s">
        <v>217</v>
      </c>
    </row>
    <row r="18" spans="2:8" ht="34.5" customHeight="1" x14ac:dyDescent="0.2">
      <c r="B18" s="148" t="s">
        <v>181</v>
      </c>
      <c r="C18" s="148"/>
      <c r="D18" s="101" t="s">
        <v>173</v>
      </c>
      <c r="E18" s="99" t="s">
        <v>136</v>
      </c>
      <c r="F18" s="122" t="s">
        <v>247</v>
      </c>
      <c r="G18" s="42">
        <v>42356</v>
      </c>
      <c r="H18" s="112" t="s">
        <v>217</v>
      </c>
    </row>
    <row r="19" spans="2:8" ht="27" customHeight="1" x14ac:dyDescent="0.2">
      <c r="B19" s="148" t="s">
        <v>184</v>
      </c>
      <c r="C19" s="148"/>
      <c r="D19" s="101" t="s">
        <v>174</v>
      </c>
      <c r="E19" s="99" t="s">
        <v>136</v>
      </c>
      <c r="F19" s="122" t="s">
        <v>247</v>
      </c>
      <c r="G19" s="42">
        <v>42356</v>
      </c>
      <c r="H19" s="112" t="s">
        <v>217</v>
      </c>
    </row>
    <row r="20" spans="2:8" ht="24" customHeight="1" x14ac:dyDescent="0.2">
      <c r="B20" s="148" t="s">
        <v>185</v>
      </c>
      <c r="C20" s="148"/>
      <c r="D20" s="101" t="s">
        <v>176</v>
      </c>
      <c r="E20" s="99" t="s">
        <v>136</v>
      </c>
      <c r="F20" s="122" t="s">
        <v>247</v>
      </c>
      <c r="G20" s="42">
        <v>42356</v>
      </c>
      <c r="H20" s="112" t="s">
        <v>217</v>
      </c>
    </row>
    <row r="21" spans="2:8" ht="18" customHeight="1" x14ac:dyDescent="0.2">
      <c r="B21" s="148" t="s">
        <v>178</v>
      </c>
      <c r="C21" s="148"/>
      <c r="D21" s="101" t="s">
        <v>177</v>
      </c>
      <c r="E21" s="99" t="s">
        <v>136</v>
      </c>
      <c r="F21" s="122" t="s">
        <v>247</v>
      </c>
      <c r="G21" s="42">
        <v>42356</v>
      </c>
      <c r="H21" s="112" t="s">
        <v>217</v>
      </c>
    </row>
    <row r="22" spans="2:8" ht="22.5" customHeight="1" x14ac:dyDescent="0.2">
      <c r="B22" s="166" t="s">
        <v>186</v>
      </c>
      <c r="C22" s="223"/>
      <c r="D22" s="101" t="s">
        <v>179</v>
      </c>
      <c r="E22" s="99" t="s">
        <v>136</v>
      </c>
      <c r="F22" s="122" t="s">
        <v>247</v>
      </c>
      <c r="G22" s="42">
        <v>42356</v>
      </c>
      <c r="H22" s="112" t="s">
        <v>217</v>
      </c>
    </row>
    <row r="23" spans="2:8" ht="33.75" customHeight="1" x14ac:dyDescent="0.2">
      <c r="B23" s="166" t="s">
        <v>187</v>
      </c>
      <c r="C23" s="223"/>
      <c r="D23" s="105" t="s">
        <v>180</v>
      </c>
      <c r="E23" s="105" t="s">
        <v>136</v>
      </c>
      <c r="F23" s="122" t="s">
        <v>247</v>
      </c>
      <c r="G23" s="42">
        <v>42356</v>
      </c>
      <c r="H23" s="112" t="s">
        <v>217</v>
      </c>
    </row>
  </sheetData>
  <mergeCells count="23">
    <mergeCell ref="B22:C22"/>
    <mergeCell ref="B23:C23"/>
    <mergeCell ref="B9:H9"/>
    <mergeCell ref="B11:C11"/>
    <mergeCell ref="B20:C20"/>
    <mergeCell ref="B21:C21"/>
    <mergeCell ref="B12:C12"/>
    <mergeCell ref="B19:C19"/>
    <mergeCell ref="B16:C16"/>
    <mergeCell ref="B17:C17"/>
    <mergeCell ref="B18:C18"/>
    <mergeCell ref="B13:C13"/>
    <mergeCell ref="B14:C14"/>
    <mergeCell ref="B15:C15"/>
    <mergeCell ref="C7:H7"/>
    <mergeCell ref="C2:F2"/>
    <mergeCell ref="G2:H2"/>
    <mergeCell ref="C3:F3"/>
    <mergeCell ref="G3:H3"/>
    <mergeCell ref="C4:F4"/>
    <mergeCell ref="G4:H4"/>
    <mergeCell ref="C5:F5"/>
    <mergeCell ref="G5:H5"/>
  </mergeCells>
  <conditionalFormatting sqref="E12 E19:E21">
    <cfRule type="cellIs" dxfId="23" priority="34" stopIfTrue="1" operator="equal">
      <formula>"Alto"</formula>
    </cfRule>
    <cfRule type="cellIs" dxfId="22" priority="35" stopIfTrue="1" operator="equal">
      <formula>"Medio"</formula>
    </cfRule>
    <cfRule type="cellIs" dxfId="21" priority="36" stopIfTrue="1" operator="equal">
      <formula>"Bajo"</formula>
    </cfRule>
  </conditionalFormatting>
  <conditionalFormatting sqref="E13">
    <cfRule type="cellIs" dxfId="20" priority="25" stopIfTrue="1" operator="equal">
      <formula>"Alto"</formula>
    </cfRule>
    <cfRule type="cellIs" dxfId="19" priority="26" stopIfTrue="1" operator="equal">
      <formula>"Medio"</formula>
    </cfRule>
    <cfRule type="cellIs" dxfId="18" priority="27" stopIfTrue="1" operator="equal">
      <formula>"Bajo"</formula>
    </cfRule>
  </conditionalFormatting>
  <conditionalFormatting sqref="E14">
    <cfRule type="cellIs" dxfId="17" priority="22" stopIfTrue="1" operator="equal">
      <formula>"Alto"</formula>
    </cfRule>
    <cfRule type="cellIs" dxfId="16" priority="23" stopIfTrue="1" operator="equal">
      <formula>"Medio"</formula>
    </cfRule>
    <cfRule type="cellIs" dxfId="15" priority="24" stopIfTrue="1" operator="equal">
      <formula>"Bajo"</formula>
    </cfRule>
  </conditionalFormatting>
  <conditionalFormatting sqref="E15">
    <cfRule type="cellIs" dxfId="14" priority="19" stopIfTrue="1" operator="equal">
      <formula>"Alto"</formula>
    </cfRule>
    <cfRule type="cellIs" dxfId="13" priority="20" stopIfTrue="1" operator="equal">
      <formula>"Medio"</formula>
    </cfRule>
    <cfRule type="cellIs" dxfId="12" priority="21" stopIfTrue="1" operator="equal">
      <formula>"Bajo"</formula>
    </cfRule>
  </conditionalFormatting>
  <conditionalFormatting sqref="E16">
    <cfRule type="cellIs" dxfId="11" priority="16" stopIfTrue="1" operator="equal">
      <formula>"Alto"</formula>
    </cfRule>
    <cfRule type="cellIs" dxfId="10" priority="17" stopIfTrue="1" operator="equal">
      <formula>"Medio"</formula>
    </cfRule>
    <cfRule type="cellIs" dxfId="9" priority="18" stopIfTrue="1" operator="equal">
      <formula>"Bajo"</formula>
    </cfRule>
  </conditionalFormatting>
  <conditionalFormatting sqref="E17">
    <cfRule type="cellIs" dxfId="8" priority="13" stopIfTrue="1" operator="equal">
      <formula>"Alto"</formula>
    </cfRule>
    <cfRule type="cellIs" dxfId="7" priority="14" stopIfTrue="1" operator="equal">
      <formula>"Medio"</formula>
    </cfRule>
    <cfRule type="cellIs" dxfId="6" priority="15" stopIfTrue="1" operator="equal">
      <formula>"Bajo"</formula>
    </cfRule>
  </conditionalFormatting>
  <conditionalFormatting sqref="E18">
    <cfRule type="cellIs" dxfId="5" priority="10" stopIfTrue="1" operator="equal">
      <formula>"Alto"</formula>
    </cfRule>
    <cfRule type="cellIs" dxfId="4" priority="11" stopIfTrue="1" operator="equal">
      <formula>"Medio"</formula>
    </cfRule>
    <cfRule type="cellIs" dxfId="3" priority="12" stopIfTrue="1" operator="equal">
      <formula>"Bajo"</formula>
    </cfRule>
  </conditionalFormatting>
  <conditionalFormatting sqref="E22">
    <cfRule type="cellIs" dxfId="2" priority="7" stopIfTrue="1" operator="equal">
      <formula>"Alto"</formula>
    </cfRule>
    <cfRule type="cellIs" dxfId="1" priority="8" stopIfTrue="1" operator="equal">
      <formula>"Medio"</formula>
    </cfRule>
    <cfRule type="cellIs" dxfId="0" priority="9" stopIfTrue="1" operator="equal">
      <formula>"Bajo"</formula>
    </cfRule>
  </conditionalFormatting>
  <dataValidations count="1">
    <dataValidation type="whole" allowBlank="1" showInputMessage="1" showErrorMessage="1" sqref="F8:G8 F24:G65503 O8:U65503 I8:M65503">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NV5X2DCNMZXR-706062453-2099</_dlc_DocId>
    <_dlc_DocIdUrl xmlns="0948c079-19c9-4a36-bb7d-d65ca794eba7">
      <Url>https://www.supersociedades.gov.co/nuestra_entidad/Planeacion/_layouts/15/DocIdRedir.aspx?ID=NV5X2DCNMZXR-706062453-2099</Url>
      <Description>NV5X2DCNMZXR-706062453-2099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file>

<file path=customXml/itemProps2.xml><?xml version="1.0" encoding="utf-8"?>
<ds:datastoreItem xmlns:ds="http://schemas.openxmlformats.org/officeDocument/2006/customXml" ds:itemID="{1560308A-4653-4D2B-B2A3-96E21DA7A691}"/>
</file>

<file path=customXml/itemProps3.xml><?xml version="1.0" encoding="utf-8"?>
<ds:datastoreItem xmlns:ds="http://schemas.openxmlformats.org/officeDocument/2006/customXml" ds:itemID="{4AFCAE2C-3DCF-4B94-A511-201A60B96EA7}"/>
</file>

<file path=customXml/itemProps4.xml><?xml version="1.0" encoding="utf-8"?>
<ds:datastoreItem xmlns:ds="http://schemas.openxmlformats.org/officeDocument/2006/customXml" ds:itemID="{17CF7268-52FD-4FFF-84A3-166FB28EE612}"/>
</file>

<file path=customXml/itemProps5.xml><?xml version="1.0" encoding="utf-8"?>
<ds:datastoreItem xmlns:ds="http://schemas.openxmlformats.org/officeDocument/2006/customXml" ds:itemID="{A17FF357-0AAC-40F3-9AB7-1B19B5D84F86}"/>
</file>

<file path=customXml/itemProps6.xml><?xml version="1.0" encoding="utf-8"?>
<ds:datastoreItem xmlns:ds="http://schemas.openxmlformats.org/officeDocument/2006/customXml" ds:itemID="{2ED17AB4-7B13-47D6-A37A-EA076E2EB7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Elvia Rosana Olaya Ramirez</cp:lastModifiedBy>
  <cp:lastPrinted>2014-09-04T14:54:30Z</cp:lastPrinted>
  <dcterms:created xsi:type="dcterms:W3CDTF">2009-01-14T13:57:13Z</dcterms:created>
  <dcterms:modified xsi:type="dcterms:W3CDTF">2016-08-09T20:56:05Z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8388d289-5bc1-416a-8061-ff40ee046c47</vt:lpwstr>
  </property>
</Properties>
</file>