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200" yWindow="156" windowWidth="9000" windowHeight="5472" tabRatio="911" firstSheet="2"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comunicaciones'!$B$2:$F$19</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Requerimientos!$B$2:$H$16</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8" i="11" l="1"/>
  <c r="E18" i="11"/>
  <c r="I11" i="11" l="1"/>
  <c r="I12" i="11"/>
  <c r="I14" i="11"/>
  <c r="I17"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Angela Marcela Másmela</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E13" authorId="1">
      <text>
        <r>
          <rPr>
            <b/>
            <sz val="9"/>
            <color indexed="81"/>
            <rFont val="Tahoma"/>
            <family val="2"/>
          </rPr>
          <t>Angela Marcela Másmela:</t>
        </r>
        <r>
          <rPr>
            <sz val="9"/>
            <color indexed="81"/>
            <rFont val="Tahoma"/>
            <family val="2"/>
          </rPr>
          <t xml:space="preserve">
Esto individualizarlo para cada proeycto como se menciona en la pestaña proyecto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Angela Marcela Másmela</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D10" authorId="1">
      <text>
        <r>
          <rPr>
            <b/>
            <sz val="9"/>
            <color indexed="81"/>
            <rFont val="Tahoma"/>
            <family val="2"/>
          </rPr>
          <t>Angela Marcela Másmela:</t>
        </r>
        <r>
          <rPr>
            <sz val="9"/>
            <color indexed="81"/>
            <rFont val="Tahoma"/>
            <family val="2"/>
          </rPr>
          <t xml:space="preserve">
Individualizar el indicador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2">
      <text>
        <r>
          <rPr>
            <b/>
            <sz val="9"/>
            <color indexed="81"/>
            <rFont val="Tahoma"/>
            <family val="2"/>
          </rPr>
          <t>UNIDAD DE MEDIDA:</t>
        </r>
        <r>
          <rPr>
            <sz val="9"/>
            <color indexed="81"/>
            <rFont val="Tahoma"/>
            <family val="2"/>
          </rPr>
          <t xml:space="preserve">
Indica la escala o métrica a usar (%, procesos, unidades, documentos)</t>
        </r>
      </text>
    </comment>
    <comment ref="F11" authorId="2">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Angela Marcela Másmela</author>
    <author>RONIN</author>
  </authors>
  <commentList>
    <comment ref="C7" authorId="0">
      <text>
        <r>
          <rPr>
            <b/>
            <sz val="9"/>
            <color indexed="81"/>
            <rFont val="Tahoma"/>
            <family val="2"/>
          </rPr>
          <t>Angela Marcela Másmela:</t>
        </r>
        <r>
          <rPr>
            <sz val="9"/>
            <color indexed="81"/>
            <rFont val="Tahoma"/>
            <family val="2"/>
          </rPr>
          <t xml:space="preserve">
Individualizar el recurso humano</t>
        </r>
      </text>
    </comment>
    <comment ref="B11" authorId="1">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1">
      <text>
        <r>
          <rPr>
            <b/>
            <sz val="9"/>
            <color indexed="81"/>
            <rFont val="Tahoma"/>
            <family val="2"/>
          </rPr>
          <t>RESPONSABILIDADES:</t>
        </r>
        <r>
          <rPr>
            <sz val="9"/>
            <color indexed="81"/>
            <rFont val="Tahoma"/>
            <family val="2"/>
          </rPr>
          <t xml:space="preserve">
Incluir las responsabilidades de la persona dentro del proyecto</t>
        </r>
      </text>
    </comment>
    <comment ref="E11" authorId="1">
      <text>
        <r>
          <rPr>
            <b/>
            <sz val="9"/>
            <color indexed="81"/>
            <rFont val="Tahoma"/>
            <family val="2"/>
          </rPr>
          <t xml:space="preserve">INT. - EXT.
</t>
        </r>
        <r>
          <rPr>
            <sz val="9"/>
            <color indexed="81"/>
            <rFont val="Tahoma"/>
            <family val="2"/>
          </rPr>
          <t>Indicar si la persona pertenece a la Superintendencia o es externa</t>
        </r>
      </text>
    </comment>
    <comment ref="F11" authorId="1">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 xml:space="preserve">INTERESADOS: El proyecto debe ser individual y para cada uno identificar </t>
        </r>
        <r>
          <rPr>
            <sz val="9"/>
            <color indexed="81"/>
            <rFont val="Tahoma"/>
            <family val="2"/>
          </rPr>
          <t xml:space="preserve">
Personas, grupos u organizaciones involucrados </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Angela Marcela Másmela</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 ref="B13" authorId="1">
      <text>
        <r>
          <rPr>
            <b/>
            <sz val="9"/>
            <color indexed="81"/>
            <rFont val="Tahoma"/>
            <family val="2"/>
          </rPr>
          <t>Angela Marcela Másmela:</t>
        </r>
        <r>
          <rPr>
            <sz val="9"/>
            <color indexed="81"/>
            <rFont val="Tahoma"/>
            <family val="2"/>
          </rPr>
          <t xml:space="preserve">
ESPECIFICAR GREMIOS</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<sst xmlns="http://schemas.openxmlformats.org/spreadsheetml/2006/main" count="383" uniqueCount="230">
  <si>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</si>
  <si>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</si>
  <si>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</si>
  <si>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</si>
  <si>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</si>
  <si>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</si>
  <si>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</si>
  <si>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</si>
  <si>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</si>
  <si>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</si>
  <si>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</si>
  <si>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</si>
  <si>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</si>
  <si>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</si>
  <si>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</si>
  <si>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</si>
  <si>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</si>
  <si>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</si>
  <si>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</si>
  <si>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</si>
  <si>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</si>
  <si>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</si>
  <si>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</si>
  <si>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</si>
  <si>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</si>
  <si>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</si>
  <si>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</si>
  <si>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</si>
  <si>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</si>
  <si>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</si>
  <si>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</si>
  <si>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</si>
  <si>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</si>
  <si>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</si>
  <si>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</si>
  <si>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</si>
  <si>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</si>
  <si>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</si>
  <si>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</si>
  <si>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</si>
  <si>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</si>
  <si>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</si>
  <si>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</si>
  <si>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</si>
  <si>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</si>
  <si>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</si>
  <si>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</si>
  <si>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</si>
  <si>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</si>
  <si>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</si>
  <si>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</si>
  <si>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</si>
  <si>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</si>
  <si>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</si>
  <si>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</si>
  <si>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</si>
  <si>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</si>
  <si>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</si>
  <si>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</si>
  <si>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</si>
  <si>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</si>
  <si>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</si>
  <si>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</si>
  <si>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</si>
  <si>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</si>
  <si>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</si>
  <si>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</si>
  <si>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</si>
  <si>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</si>
  <si>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</si>
  <si>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</si>
  <si>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</si>
  <si>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</si>
  <si>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</si>
  <si>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</si>
  <si>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</si>
  <si>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</si>
  <si>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</si>
  <si>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</si>
  <si>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</si>
  <si>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</si>
  <si>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</si>
  <si>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</si>
  <si>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</si>
  <si>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</si>
  <si>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</si>
  <si>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</si>
  <si>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</si>
  <si>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</si>
  <si>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</si>
  <si>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</si>
  <si>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</si>
  <si>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</si>
  <si>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</si>
  <si>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</si>
  <si>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</si>
  <si>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</si>
  <si>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</si>
  <si>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</si>
  <si>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</si>
  <si>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</si>
  <si>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</si>
  <si>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</si>
  <si>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</si>
  <si>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</si>
  <si>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</si>
  <si>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</si>
  <si>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</si>
  <si>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</si>
  <si>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</si>
  <si>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</si>
  <si>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</si>
  <si>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</si>
  <si>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</si>
  <si>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</si>
  <si>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</si>
  <si>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</si>
  <si>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</si>
  <si>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</si>
  <si>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</si>
  <si>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</si>
  <si>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</si>
  <si>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</si>
  <si>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</si>
  <si>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</si>
  <si>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</si>
  <si>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</si>
  <si>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</si>
  <si>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</si>
  <si>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</si>
  <si>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Lider</t>
  </si>
  <si>
    <t>Documento</t>
  </si>
  <si>
    <t>Base de Datos</t>
  </si>
  <si>
    <t>Contribuir a la preservación del orden público económico.</t>
  </si>
  <si>
    <t>Coordinadora Grupo de Estudios Económicos y Financieros</t>
  </si>
  <si>
    <t>Unidades</t>
  </si>
  <si>
    <t>Dr. Francisco Reyes</t>
  </si>
  <si>
    <t>Superintentende</t>
  </si>
  <si>
    <t>Dr. Edgar Laiton</t>
  </si>
  <si>
    <t>Asesor de Comunicaciones Superintendencia</t>
  </si>
  <si>
    <t>Superintendente de Sociedades</t>
  </si>
  <si>
    <t>Asesor de Comunicaciones de la Superintendencia</t>
  </si>
  <si>
    <t>Jefe Oficina Asesora de Planeación (E )</t>
  </si>
  <si>
    <t>Documentos de trabajo / Bases de Datos</t>
  </si>
  <si>
    <r>
      <t xml:space="preserve">Acercamiento al sector empresarial para identificar riesgos empresariales y oportunidades de desempeño tanto en sectores económicos como en regiones.
</t>
    </r>
    <r>
      <rPr>
        <i/>
        <sz val="10"/>
        <rFont val="Arial"/>
        <family val="2"/>
      </rPr>
      <t>Pilares del MINCIT:  Desarrollo de empresas y sectores / Desarrollo Regional</t>
    </r>
  </si>
  <si>
    <t>No aplica</t>
  </si>
  <si>
    <t>Dra. Ligia Rodríguez</t>
  </si>
  <si>
    <t xml:space="preserve">Publicación </t>
  </si>
  <si>
    <t>MINCIT</t>
  </si>
  <si>
    <t>,</t>
  </si>
  <si>
    <t>FReyes@supersociedades.gov.co</t>
  </si>
  <si>
    <t>EdgarL@supersociedades.gov.co</t>
  </si>
  <si>
    <t>LigiaRH@supersociedades.gov.co</t>
  </si>
  <si>
    <t>Validar el  documento preliminar / validar documento definitivo / liderar socialización del documento definitivo.</t>
  </si>
  <si>
    <t>Realizar seguimiento trimestral a los avances presentados.</t>
  </si>
  <si>
    <t>Dr. Felipe Sardi</t>
  </si>
  <si>
    <t>Viceministro de Desarrollo Empresarial - MINCIT</t>
  </si>
  <si>
    <t>Jefe Oficina Asesora de Planeación (E ).</t>
  </si>
  <si>
    <t>Documento definitivo.</t>
  </si>
  <si>
    <t>Avances Trimestrales / Documento Definitivo.</t>
  </si>
  <si>
    <t>Directores Ejecutivos y Económicos de los gremios y otras entidades</t>
  </si>
  <si>
    <t>Superintendente Delegado de Asuntos Económicos y Contables</t>
  </si>
  <si>
    <t>Aprueba el  documento definitivo / liderar socialización del documento definitivo.</t>
  </si>
  <si>
    <t>Documento preliminar / definitivo y socialización.</t>
  </si>
  <si>
    <t>Juan Antonio Duque Duque Superintendente Delegado para Asuntos Económicos y Contables</t>
  </si>
  <si>
    <t>Maria Teresa Camacho Ríos                                                                                    Coordinador Grupo de Estudios Económicos y Financieros</t>
  </si>
  <si>
    <t>Nidia Constanza Soto Echeverri                              Analista Grupo de Estudios Económicos y Financieros</t>
  </si>
  <si>
    <t>Elaborar un estudio de desempeño financiero del sector Software con el objeto de identificar riesgos que sirvan como elementos para una supervisión oportuna de la Superintendencia de Sociedades</t>
  </si>
  <si>
    <t>Convenios y Alianzas con los Gremios y Entidades que interactuan con el sector de Software.</t>
  </si>
  <si>
    <t>Nidia Constanza Soto Echeverri Analista Grupo Estudios Económicos y Financieros</t>
  </si>
  <si>
    <t>Informe Preliminar del Sector de Software</t>
  </si>
  <si>
    <t>JUNIO DE 2015</t>
  </si>
  <si>
    <t>SUPERINTENDENTE DE SOCIEDADES</t>
  </si>
  <si>
    <t>Informe Final del Sector de Software</t>
  </si>
  <si>
    <t>Entrega Final del Estudio del Sector de Software.</t>
  </si>
  <si>
    <t>Validación Final del Estudio del Sector de Software.</t>
  </si>
  <si>
    <t>Socialización Definitiva con el Publico en General.</t>
  </si>
  <si>
    <t>GREMIO - MINCIT - SS</t>
  </si>
  <si>
    <t>Estudio Sector de Software.</t>
  </si>
  <si>
    <t>Publicación Estudio en Pagina Web.</t>
  </si>
  <si>
    <t>Publicación y Socialización del estudio del Sector de Software con el fin de dar a conocer el desempeño de las empresas involucradas y determinar cuales son los principales riesgos  como elementos para una supervisión oportuna de la Superintendencia de Sociedades.</t>
  </si>
  <si>
    <t>Empresas que se encuentre en procesos concursales en los años de análisis, aquellas empresas que enviaron información mal diligenciada, empresas que se logran identificar que no pertenecen al sector, personas naturales y microempresas.</t>
  </si>
  <si>
    <t>Tiempo de Ejecucion (8 meses aprox), Directrices PTP, Bases de Datos de las empresas del Sector de Software, entre otros.</t>
  </si>
  <si>
    <t xml:space="preserve">  1.2 Construcción de las Bases de Datos necesarias para la elaboración del analisis del sector.</t>
  </si>
  <si>
    <t xml:space="preserve">  2.1 Análisis de la información recopilada. </t>
  </si>
  <si>
    <t xml:space="preserve">  2.2 Elaboracion del estudio del sector.</t>
  </si>
  <si>
    <t>4. Publicación y Socialización del Estudio realizados.</t>
  </si>
  <si>
    <t>2. Entrega Estudio preliminar.</t>
  </si>
  <si>
    <t>Edgar Reinel Laiton                             Asesor de Comunicaciones Despacho del Superintendente</t>
  </si>
  <si>
    <t xml:space="preserve">1. Recopilación de información necesaria para la elaboración del estudio del sector. </t>
  </si>
  <si>
    <t>Dar a conocer cuál ha sido el comportamiento de las empresas del sector Software en el desarrollo de su actividad económica a través de los años e identificar los factores críticos del sector.</t>
  </si>
  <si>
    <t>Publicar los estudios definitivos.</t>
  </si>
  <si>
    <t>Retroalimentacion para conocer aspectos relevantes del sector a analizar y validar las empresas a incluir en el estudio.</t>
  </si>
  <si>
    <t>La no transmisión de Estados financieros por parte de las empresas del sector.</t>
  </si>
  <si>
    <t>El estudio debe permitir al MINCIT obtener herramientas para diseñar politicas públicas.</t>
  </si>
  <si>
    <t>GREMIO - PTP</t>
  </si>
  <si>
    <t>Los resultados del estudio están acordes con la dinámica del sector.</t>
  </si>
  <si>
    <t>Dr. Alejandro Delgado</t>
  </si>
  <si>
    <t>Gerente de Sector de Software y TI.</t>
  </si>
  <si>
    <t>Dr. Ricardo Ortiz</t>
  </si>
  <si>
    <t>Director Fedesoft</t>
  </si>
  <si>
    <t>7491000 ext. 1032</t>
  </si>
  <si>
    <t>orti4007@siigo.com</t>
  </si>
  <si>
    <t>alejandro.delgado@ptp.com.co</t>
  </si>
  <si>
    <t xml:space="preserve">   1.1 Evaluación y rectificación de las fuentes secundarias para efectos del análisis económico del sector.</t>
  </si>
  <si>
    <t>JULIO DE 2015</t>
  </si>
  <si>
    <t>Nidia Constanza Soto Echeverry Analista Grupo Estudios Económicos y Financieros</t>
  </si>
  <si>
    <t>6067676 Ext. 1240</t>
  </si>
  <si>
    <t>info@mincit.gov.co</t>
  </si>
  <si>
    <t>Nidia Constanza Soto Echerverry                Grupo de Estudios Económicos y Financieros.</t>
  </si>
  <si>
    <t>Validación Preliminar del Estudio del Sector de Software.</t>
  </si>
  <si>
    <t>Retroalimentación para conocer aspectos relevantes del sector y validar las empresas a incluir en el estudio.</t>
  </si>
  <si>
    <t>3. Entrega Estudio definitivo.</t>
  </si>
  <si>
    <t>Socializar el estudio del sector Sotware entre los interesados y el público en general.</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</si>
  <si>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</si>
  <si>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</si>
  <si>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</si>
  <si>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Un (1) Informe Sectorial</t>
  </si>
  <si>
    <t>Estudio de desemepeño financiero sector software</t>
  </si>
  <si>
    <t>TOTALES</t>
  </si>
  <si>
    <t>•  Se elaboró un listado de sociedades relacionadas con el sector de software y servicios asociados, teniendo en cuenta información de revistas especializadas (Computerworld, (442), 2014, El gran libro de las PYMES (2006), Estudio de salarios y profesionales del sector software y TI en Colombia (2012)), consulta en la página del gremio Fedesoft
•   Se cruzó el listado con las bases de la Supersociedades, identificando 220 de 556 sociedades listadas
•   Se adelantó contacto conlos gremios y entidades relacionadas con el sector. MINTIC, FEDESOFT y SENA.</t>
  </si>
  <si>
    <t>•  Se elaboró un listado de sociedades relacionadas con el sector de software y servicios asociados, teniendo en cuenta información de revistas especializadas (Computerworld, (442), 2014, El gran libro de las PYMES (2006), Estudio de salarios y profesionales del sector software y TI en Colombia (2012)), consulta en la página del gremio Fedesoft
•  Se cruzó el listado con las bases de la Supersociedades, identificando 220 de 556 sociedades listadas
•  Se adelantó contacto conlos gremios y entidades relacionadas con el sector. MINTIC, FEDESOFT y SENA.
•  El 25 de marzo se solicitó al Dr. Albeiro Cuesta, Director de políticas y desarrollo del MINTIC, la información del Censo para la identificación de las empresas que se tendrán en cuenta en el estudio
•  Estamos pendientes de reunirnos con Fedesoft para establecer la cadena de valor del sector o una posible categorización del mismo
•  Estamos pendientes de recibir la respuesta del Mintic sobre la info del CENSO.</t>
  </si>
  <si>
    <t>Con la respuesta de Mintic se construyó la muestra de sociedades a analizar para el estudio, estableciendo la situación y el tamaño.</t>
  </si>
  <si>
    <t>Desde la Delegatura de Asuntos Económicos se ajustó la estructura de los estudios y se cambió la fecha de elaboración de los informes dando prioridad a los sectores analizados en años anteriores. Lo anterior hizo que se modificara la fecha de elaboración del estudio de software.</t>
  </si>
  <si>
    <t>El estudio ya fue entregado al Delegado Juan Antonio Duque y a la coordinadora María Teresa Camacho. Se realizaron los cambios de estructura y presentación propuestos por el Delgado y la Coordinadora.</t>
  </si>
  <si>
    <t>El estudio del sector de Software fue publicado en la página de la Superintendencia de Sociedades el día viernes 31 de julio. La ruta de publicación es Superintendencia de Sociedades&gt;Asunto Económico y Contables&gt;Estudios y Supervisión por Riesgo&gt;Estudios Económicos y Financieros&gt;Sectores Económico.</t>
  </si>
  <si>
    <r>
      <t xml:space="preserve"># de estudios realizados 
</t>
    </r>
    <r>
      <rPr>
        <b/>
        <sz val="9"/>
        <rFont val="Arial"/>
        <family val="2"/>
      </rPr>
      <t>--------------------------------------------</t>
    </r>
    <r>
      <rPr>
        <sz val="9"/>
        <rFont val="Arial"/>
        <family val="2"/>
      </rPr>
      <t xml:space="preserve">
# de estudios programados</t>
    </r>
  </si>
  <si>
    <t>Número de Estudios Realizados = 1</t>
  </si>
  <si>
    <t>n/a</t>
  </si>
  <si>
    <t>Según específicaciones dadas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</si>
</sst>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dd/mm/yyyy;@"/>
    <numFmt numFmtId="165" formatCode="[$$-240A]#,##0"/>
    <numFmt numFmtId="166" formatCode="dd\-mm\-yy"/>
  </numFmts>
  <fonts count="22" x14ac:knownFonts="1">
    <font>
      <sz val="10"/>
      <name val="Arial"/>
    </font>
    <font>
      <sz val="11"/>
      <color theme="1"/>
      <name val="Calibri"/>
      <family val="2"/>
      <scheme val="minor"/>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i/>
      <sz val="10"/>
      <name val="Arial"/>
      <family val="2"/>
    </font>
    <font>
      <sz val="8"/>
      <name val="Arial"/>
      <family val="2"/>
    </font>
    <font>
      <sz val="10"/>
      <name val="Arial"/>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0" tint="-0.249977111117893"/>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0" fontId="3" fillId="2" borderId="0" applyNumberFormat="0" applyBorder="0" applyAlignment="0" applyProtection="0"/>
    <xf numFmtId="0" fontId="4" fillId="0" borderId="0"/>
    <xf numFmtId="0" fontId="5" fillId="0" borderId="1" applyNumberFormat="0" applyFill="0" applyAlignment="0" applyProtection="0"/>
    <xf numFmtId="0" fontId="13" fillId="0" borderId="0" applyNumberFormat="0" applyFill="0" applyBorder="0" applyAlignment="0" applyProtection="0"/>
    <xf numFmtId="0" fontId="2" fillId="0" borderId="0"/>
    <xf numFmtId="43" fontId="18"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9" fontId="21" fillId="0" borderId="0" applyFont="0" applyFill="0" applyBorder="0" applyAlignment="0" applyProtection="0"/>
  </cellStyleXfs>
  <cellXfs count="289">
    <xf numFmtId="0" fontId="0" fillId="0" borderId="0" xfId="0"/>
    <xf numFmtId="0" fontId="6" fillId="0" borderId="0" xfId="0" applyFont="1" applyAlignment="1">
      <alignment horizontal="center" vertical="center" wrapText="1"/>
    </xf>
    <xf numFmtId="0" fontId="6" fillId="0" borderId="0" xfId="0" applyFont="1"/>
    <xf numFmtId="0" fontId="6"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2" applyFont="1" applyFill="1" applyBorder="1" applyAlignment="1" applyProtection="1">
      <alignment horizontal="center" vertical="center"/>
    </xf>
    <xf numFmtId="0" fontId="8" fillId="4" borderId="0" xfId="0" applyFont="1" applyFill="1" applyBorder="1" applyAlignment="1">
      <alignment horizontal="center" vertical="center" wrapText="1"/>
    </xf>
    <xf numFmtId="0" fontId="10" fillId="0" borderId="0" xfId="0" applyFont="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4" borderId="0" xfId="0" applyFont="1" applyFill="1" applyBorder="1" applyAlignment="1">
      <alignment horizontal="left" vertical="center" wrapText="1"/>
    </xf>
    <xf numFmtId="0" fontId="10"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8" fillId="0" borderId="0" xfId="2" applyFont="1" applyFill="1" applyBorder="1" applyAlignment="1" applyProtection="1">
      <alignment horizontal="center" vertical="center"/>
    </xf>
    <xf numFmtId="0" fontId="10" fillId="0" borderId="0" xfId="0" applyFont="1" applyBorder="1" applyAlignment="1">
      <alignment horizontal="center" vertical="center"/>
    </xf>
    <xf numFmtId="0" fontId="6" fillId="0" borderId="0" xfId="0" applyFont="1" applyBorder="1"/>
    <xf numFmtId="0" fontId="8" fillId="0" borderId="0" xfId="2" applyFont="1" applyFill="1" applyBorder="1" applyAlignment="1" applyProtection="1">
      <alignment horizontal="center" vertical="center"/>
    </xf>
    <xf numFmtId="0" fontId="6" fillId="0" borderId="0" xfId="0" applyFont="1" applyBorder="1" applyAlignment="1">
      <alignment horizontal="center" vertical="center" wrapText="1"/>
    </xf>
    <xf numFmtId="0" fontId="14" fillId="5" borderId="6" xfId="4" applyFont="1" applyFill="1" applyBorder="1" applyAlignment="1">
      <alignment horizontal="center" vertical="center"/>
    </xf>
    <xf numFmtId="0" fontId="8" fillId="0" borderId="0" xfId="2" applyFont="1" applyFill="1" applyBorder="1" applyAlignment="1" applyProtection="1">
      <alignment horizontal="center" vertical="center"/>
    </xf>
    <xf numFmtId="0" fontId="6" fillId="0" borderId="0" xfId="0" applyFont="1" applyBorder="1" applyAlignment="1">
      <alignment horizontal="center" vertical="center" wrapText="1"/>
    </xf>
    <xf numFmtId="0" fontId="6" fillId="0" borderId="2" xfId="0" applyFont="1" applyBorder="1" applyAlignment="1">
      <alignment vertical="center" wrapText="1"/>
    </xf>
    <xf numFmtId="165" fontId="6" fillId="0" borderId="2"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4" fillId="0" borderId="0" xfId="0" applyFont="1"/>
    <xf numFmtId="0" fontId="4" fillId="6" borderId="2" xfId="0" applyFont="1" applyFill="1" applyBorder="1"/>
    <xf numFmtId="0" fontId="6" fillId="0" borderId="3" xfId="0" applyFont="1" applyBorder="1" applyAlignment="1">
      <alignment horizontal="center" vertical="center" wrapText="1"/>
    </xf>
    <xf numFmtId="0" fontId="4" fillId="0" borderId="0" xfId="0" applyFont="1" applyFill="1" applyBorder="1"/>
    <xf numFmtId="0" fontId="6" fillId="4"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2" xfId="0" applyFont="1" applyFill="1" applyBorder="1" applyAlignment="1">
      <alignment horizontal="left" vertical="center"/>
    </xf>
    <xf numFmtId="0" fontId="16" fillId="3" borderId="2" xfId="0" applyFont="1" applyFill="1" applyBorder="1" applyAlignment="1">
      <alignment horizontal="center" vertical="center"/>
    </xf>
    <xf numFmtId="164" fontId="6" fillId="4" borderId="2" xfId="0" applyNumberFormat="1" applyFont="1" applyFill="1" applyBorder="1" applyAlignment="1">
      <alignment horizontal="center" vertical="center" wrapText="1"/>
    </xf>
    <xf numFmtId="0" fontId="7" fillId="3" borderId="2" xfId="0" applyFont="1" applyFill="1" applyBorder="1" applyAlignment="1">
      <alignment vertical="center"/>
    </xf>
    <xf numFmtId="0" fontId="17" fillId="7" borderId="2" xfId="0" applyFont="1" applyFill="1" applyBorder="1" applyAlignment="1" applyProtection="1">
      <alignment horizontal="center" vertical="center" wrapText="1"/>
    </xf>
    <xf numFmtId="9" fontId="17" fillId="7" borderId="2" xfId="0" applyNumberFormat="1" applyFont="1" applyFill="1" applyBorder="1" applyAlignment="1" applyProtection="1">
      <alignment horizontal="center" vertical="center" wrapText="1"/>
    </xf>
    <xf numFmtId="166" fontId="17" fillId="7" borderId="2" xfId="0" applyNumberFormat="1"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7" fillId="3" borderId="2" xfId="0" applyFont="1" applyFill="1" applyBorder="1" applyAlignment="1">
      <alignment horizontal="center" vertical="center" wrapText="1"/>
    </xf>
    <xf numFmtId="0" fontId="8" fillId="0" borderId="0" xfId="2" applyFont="1" applyFill="1" applyBorder="1" applyAlignment="1" applyProtection="1">
      <alignment horizontal="center" vertical="center"/>
    </xf>
    <xf numFmtId="0" fontId="7"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6" fillId="0" borderId="10" xfId="0" applyFont="1" applyBorder="1" applyAlignment="1">
      <alignment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0" fillId="4" borderId="0" xfId="0" applyFill="1"/>
    <xf numFmtId="0" fontId="4" fillId="4" borderId="0" xfId="0" applyFont="1" applyFill="1"/>
    <xf numFmtId="0" fontId="15" fillId="4" borderId="0" xfId="0" applyFont="1" applyFill="1" applyAlignment="1">
      <alignment horizontal="center" vertical="center"/>
    </xf>
    <xf numFmtId="0" fontId="6" fillId="4" borderId="10" xfId="0" applyFont="1" applyFill="1" applyBorder="1" applyAlignment="1">
      <alignment vertical="center" wrapText="1"/>
    </xf>
    <xf numFmtId="0" fontId="6" fillId="4" borderId="12" xfId="0" applyFont="1" applyFill="1" applyBorder="1" applyAlignment="1">
      <alignment vertical="center" wrapText="1"/>
    </xf>
    <xf numFmtId="0" fontId="6" fillId="4" borderId="13" xfId="0" applyFont="1" applyFill="1" applyBorder="1" applyAlignment="1">
      <alignment vertical="center" wrapText="1"/>
    </xf>
    <xf numFmtId="0" fontId="6" fillId="4" borderId="14"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0" xfId="0" applyFont="1" applyFill="1" applyBorder="1" applyAlignment="1">
      <alignment vertical="center" wrapText="1"/>
    </xf>
    <xf numFmtId="0" fontId="6" fillId="4" borderId="52" xfId="0" applyFont="1" applyFill="1" applyBorder="1" applyAlignment="1">
      <alignment vertical="center" wrapText="1"/>
    </xf>
    <xf numFmtId="0" fontId="6" fillId="4" borderId="53" xfId="0" applyFont="1" applyFill="1" applyBorder="1" applyAlignment="1">
      <alignment vertical="center" wrapText="1"/>
    </xf>
    <xf numFmtId="0" fontId="9" fillId="0" borderId="0" xfId="2" applyFont="1" applyFill="1" applyBorder="1" applyAlignment="1" applyProtection="1">
      <alignment vertical="center"/>
    </xf>
    <xf numFmtId="0" fontId="9" fillId="0" borderId="11" xfId="2" applyFont="1" applyFill="1" applyBorder="1" applyAlignment="1" applyProtection="1">
      <alignment vertical="center"/>
    </xf>
    <xf numFmtId="0" fontId="9" fillId="0" borderId="16" xfId="2" applyFont="1" applyFill="1" applyBorder="1" applyAlignment="1" applyProtection="1">
      <alignment vertical="center"/>
    </xf>
    <xf numFmtId="0" fontId="6" fillId="0" borderId="1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4" fillId="4" borderId="2" xfId="0" applyFont="1" applyFill="1" applyBorder="1" applyAlignment="1">
      <alignment horizontal="center"/>
    </xf>
    <xf numFmtId="0" fontId="4" fillId="4" borderId="2" xfId="0" applyFont="1" applyFill="1" applyBorder="1" applyAlignment="1">
      <alignment horizontal="center" wrapText="1"/>
    </xf>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37" fontId="6" fillId="4" borderId="2" xfId="6" applyNumberFormat="1" applyFont="1" applyFill="1" applyBorder="1" applyAlignment="1">
      <alignment horizontal="center" vertical="center" wrapText="1"/>
    </xf>
    <xf numFmtId="0" fontId="6" fillId="4" borderId="2" xfId="0" applyFont="1" applyFill="1" applyBorder="1" applyAlignment="1">
      <alignment horizontal="justify"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justify"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justify" vertical="center" wrapText="1"/>
    </xf>
    <xf numFmtId="0" fontId="6" fillId="0" borderId="2"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justify" vertical="center" wrapText="1"/>
    </xf>
    <xf numFmtId="0" fontId="6"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0" borderId="2" xfId="0" applyFont="1" applyBorder="1" applyAlignment="1">
      <alignment horizontal="justify" vertical="center" wrapText="1"/>
    </xf>
    <xf numFmtId="0" fontId="15" fillId="0" borderId="2" xfId="0" applyFont="1" applyBorder="1" applyAlignment="1">
      <alignment horizontal="left" vertical="center" wrapText="1"/>
    </xf>
    <xf numFmtId="9" fontId="15" fillId="0" borderId="2" xfId="0" applyNumberFormat="1" applyFont="1" applyBorder="1" applyAlignment="1">
      <alignment horizontal="center" vertical="center" wrapText="1"/>
    </xf>
    <xf numFmtId="0" fontId="4" fillId="0" borderId="0" xfId="0" applyFont="1" applyBorder="1" applyAlignment="1">
      <alignment vertical="center"/>
    </xf>
    <xf numFmtId="0" fontId="0" fillId="0" borderId="0" xfId="0" applyBorder="1" applyAlignment="1">
      <alignment vertical="center" wrapText="1"/>
    </xf>
    <xf numFmtId="0" fontId="13" fillId="4" borderId="2" xfId="4" applyFill="1" applyBorder="1" applyAlignment="1">
      <alignment horizontal="left" vertical="center" wrapText="1"/>
    </xf>
    <xf numFmtId="0" fontId="4" fillId="0" borderId="2" xfId="0" applyFont="1" applyBorder="1" applyAlignment="1">
      <alignment horizontal="left" vertical="center" wrapText="1"/>
    </xf>
    <xf numFmtId="0" fontId="6" fillId="0" borderId="2" xfId="0" applyFont="1" applyBorder="1" applyAlignment="1">
      <alignment horizontal="center" vertical="center" wrapText="1"/>
    </xf>
    <xf numFmtId="14" fontId="15" fillId="0" borderId="2" xfId="0" applyNumberFormat="1" applyFont="1" applyBorder="1" applyAlignment="1">
      <alignment vertical="center"/>
    </xf>
    <xf numFmtId="1" fontId="15" fillId="0" borderId="2" xfId="0" applyNumberFormat="1" applyFont="1" applyBorder="1" applyAlignment="1">
      <alignment horizontal="center" vertical="center"/>
    </xf>
    <xf numFmtId="1" fontId="0" fillId="0" borderId="2" xfId="0" applyNumberFormat="1" applyBorder="1" applyAlignment="1">
      <alignment horizontal="center" vertical="center"/>
    </xf>
    <xf numFmtId="14" fontId="0" fillId="0" borderId="2" xfId="0" applyNumberFormat="1" applyBorder="1" applyAlignment="1">
      <alignment vertical="center"/>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15" fillId="9" borderId="2" xfId="0" applyFont="1" applyFill="1" applyBorder="1" applyAlignment="1">
      <alignment horizontal="center" vertical="center" wrapText="1"/>
    </xf>
    <xf numFmtId="9" fontId="15" fillId="9" borderId="2" xfId="0" applyNumberFormat="1" applyFont="1" applyFill="1" applyBorder="1" applyAlignment="1">
      <alignment horizontal="center" vertical="center" wrapText="1"/>
    </xf>
    <xf numFmtId="14" fontId="15" fillId="9" borderId="2" xfId="0" applyNumberFormat="1" applyFont="1" applyFill="1" applyBorder="1" applyAlignment="1">
      <alignment vertical="center"/>
    </xf>
    <xf numFmtId="1" fontId="15" fillId="9" borderId="2" xfId="0" applyNumberFormat="1" applyFont="1" applyFill="1" applyBorder="1" applyAlignment="1">
      <alignment horizontal="center" vertical="center"/>
    </xf>
    <xf numFmtId="0" fontId="20" fillId="9" borderId="2" xfId="0" applyFont="1" applyFill="1" applyBorder="1" applyAlignment="1">
      <alignment vertical="center" wrapText="1"/>
    </xf>
    <xf numFmtId="9" fontId="4" fillId="9" borderId="2" xfId="0" applyNumberFormat="1" applyFont="1" applyFill="1" applyBorder="1" applyAlignment="1">
      <alignment vertical="center"/>
    </xf>
    <xf numFmtId="0" fontId="20" fillId="0" borderId="2" xfId="0" applyFont="1" applyBorder="1" applyAlignment="1">
      <alignment horizontal="justify" vertical="center" wrapText="1"/>
    </xf>
    <xf numFmtId="0" fontId="15" fillId="9" borderId="2" xfId="0" applyFont="1" applyFill="1" applyBorder="1" applyAlignment="1">
      <alignment vertical="center"/>
    </xf>
    <xf numFmtId="14" fontId="4" fillId="0" borderId="2" xfId="0" applyNumberFormat="1" applyFont="1" applyBorder="1" applyAlignment="1">
      <alignment horizontal="center" vertical="center"/>
    </xf>
    <xf numFmtId="14" fontId="0" fillId="0" borderId="2" xfId="0" applyNumberFormat="1" applyBorder="1" applyAlignment="1">
      <alignment horizontal="center" vertical="center"/>
    </xf>
    <xf numFmtId="14" fontId="15" fillId="9" borderId="2" xfId="0" applyNumberFormat="1" applyFont="1" applyFill="1" applyBorder="1" applyAlignment="1">
      <alignment horizontal="center" vertical="center"/>
    </xf>
    <xf numFmtId="14" fontId="15" fillId="0" borderId="2" xfId="0" applyNumberFormat="1" applyFont="1" applyBorder="1" applyAlignment="1">
      <alignment horizontal="center" vertical="center"/>
    </xf>
    <xf numFmtId="9" fontId="0" fillId="0" borderId="2" xfId="0" applyNumberFormat="1" applyBorder="1" applyAlignment="1">
      <alignment horizontal="center" vertical="center"/>
    </xf>
    <xf numFmtId="0" fontId="15" fillId="9" borderId="2" xfId="0" applyFont="1" applyFill="1" applyBorder="1" applyAlignment="1">
      <alignment horizontal="center" vertical="center"/>
    </xf>
    <xf numFmtId="9" fontId="15" fillId="0" borderId="2" xfId="0" applyNumberFormat="1" applyFont="1" applyBorder="1" applyAlignment="1">
      <alignment horizontal="center" vertical="center"/>
    </xf>
    <xf numFmtId="9" fontId="15" fillId="0" borderId="2" xfId="12" applyFont="1" applyBorder="1" applyAlignment="1">
      <alignment horizontal="center" vertical="center"/>
    </xf>
    <xf numFmtId="0" fontId="7" fillId="3" borderId="2" xfId="0" applyFont="1" applyFill="1" applyBorder="1" applyAlignment="1">
      <alignment horizontal="left" vertical="center"/>
    </xf>
    <xf numFmtId="0" fontId="8" fillId="0" borderId="2" xfId="0" applyFont="1" applyBorder="1" applyAlignment="1">
      <alignment horizontal="left" vertical="center"/>
    </xf>
    <xf numFmtId="0" fontId="6" fillId="0" borderId="2" xfId="0" applyFont="1" applyBorder="1" applyAlignment="1">
      <alignment horizontal="left" vertical="center"/>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5" xfId="0" applyFont="1" applyBorder="1" applyAlignment="1">
      <alignment horizontal="left" vertical="center"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18" xfId="2" applyFont="1" applyFill="1" applyBorder="1" applyAlignment="1" applyProtection="1">
      <alignment horizontal="center" vertical="center"/>
    </xf>
    <xf numFmtId="0" fontId="8" fillId="0" borderId="19" xfId="2" applyFont="1" applyFill="1" applyBorder="1" applyAlignment="1" applyProtection="1">
      <alignment horizontal="center" vertical="center"/>
    </xf>
    <xf numFmtId="0" fontId="8" fillId="0" borderId="26" xfId="2" applyFont="1" applyFill="1" applyBorder="1" applyAlignment="1" applyProtection="1">
      <alignment horizontal="center" vertical="center"/>
    </xf>
    <xf numFmtId="0" fontId="8" fillId="0" borderId="21" xfId="2" applyFont="1" applyFill="1" applyBorder="1" applyAlignment="1" applyProtection="1">
      <alignment horizontal="center" vertical="center"/>
    </xf>
    <xf numFmtId="0" fontId="8" fillId="0" borderId="2" xfId="2" applyFont="1" applyFill="1" applyBorder="1" applyAlignment="1" applyProtection="1">
      <alignment horizontal="center" vertical="center"/>
    </xf>
    <xf numFmtId="0" fontId="8" fillId="0" borderId="5" xfId="2" applyFont="1" applyFill="1" applyBorder="1" applyAlignment="1" applyProtection="1">
      <alignment horizontal="center" vertical="center"/>
    </xf>
    <xf numFmtId="0" fontId="8" fillId="0" borderId="23" xfId="2" applyFont="1" applyFill="1" applyBorder="1" applyAlignment="1" applyProtection="1">
      <alignment horizontal="center" vertical="center"/>
    </xf>
    <xf numFmtId="0" fontId="8" fillId="0" borderId="24" xfId="2" applyFont="1" applyFill="1" applyBorder="1" applyAlignment="1" applyProtection="1">
      <alignment horizontal="center" vertical="center"/>
    </xf>
    <xf numFmtId="0" fontId="8" fillId="0" borderId="27" xfId="2" applyFont="1" applyFill="1" applyBorder="1" applyAlignment="1" applyProtection="1">
      <alignment horizontal="center" vertical="center"/>
    </xf>
    <xf numFmtId="0" fontId="4" fillId="4" borderId="54" xfId="0" applyFont="1" applyFill="1" applyBorder="1" applyAlignment="1">
      <alignment horizontal="justify" vertical="center" wrapText="1"/>
    </xf>
    <xf numFmtId="0" fontId="4" fillId="4" borderId="9" xfId="0" applyFont="1" applyFill="1" applyBorder="1" applyAlignment="1">
      <alignment horizontal="justify" vertical="center" wrapText="1"/>
    </xf>
    <xf numFmtId="0" fontId="4" fillId="4" borderId="55" xfId="0" applyFont="1" applyFill="1" applyBorder="1" applyAlignment="1">
      <alignment horizontal="justify" vertical="center" wrapText="1"/>
    </xf>
    <xf numFmtId="0" fontId="4" fillId="4" borderId="56" xfId="0" applyFont="1" applyFill="1" applyBorder="1" applyAlignment="1">
      <alignment horizontal="justify" vertical="center" wrapText="1"/>
    </xf>
    <xf numFmtId="0" fontId="4" fillId="4" borderId="34" xfId="0" applyFont="1" applyFill="1" applyBorder="1" applyAlignment="1">
      <alignment horizontal="justify" vertical="center" wrapText="1"/>
    </xf>
    <xf numFmtId="0" fontId="4" fillId="4" borderId="57" xfId="0" applyFont="1" applyFill="1" applyBorder="1" applyAlignment="1">
      <alignment horizontal="justify" vertical="center" wrapText="1"/>
    </xf>
    <xf numFmtId="0" fontId="7" fillId="3" borderId="9" xfId="0" applyFont="1" applyFill="1" applyBorder="1" applyAlignment="1">
      <alignment horizontal="left" vertical="center" wrapText="1"/>
    </xf>
    <xf numFmtId="0" fontId="7" fillId="3" borderId="0"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5" xfId="0" applyFont="1" applyBorder="1" applyAlignment="1">
      <alignment horizontal="justify" vertical="center"/>
    </xf>
    <xf numFmtId="0" fontId="4" fillId="0" borderId="4" xfId="0" applyFont="1" applyBorder="1" applyAlignment="1">
      <alignment horizontal="justify" vertical="center"/>
    </xf>
    <xf numFmtId="0" fontId="4" fillId="0" borderId="3" xfId="0" applyFont="1" applyBorder="1" applyAlignment="1">
      <alignment horizontal="justify" vertical="center"/>
    </xf>
    <xf numFmtId="0" fontId="6" fillId="0" borderId="26" xfId="0" applyFont="1" applyBorder="1" applyAlignment="1">
      <alignment horizontal="left" vertical="center" wrapText="1"/>
    </xf>
    <xf numFmtId="0" fontId="6" fillId="0" borderId="5" xfId="0" applyFont="1" applyBorder="1" applyAlignment="1">
      <alignment horizontal="left" vertical="center" wrapText="1"/>
    </xf>
    <xf numFmtId="0" fontId="6" fillId="0" borderId="27" xfId="0" applyFont="1" applyBorder="1" applyAlignment="1">
      <alignment horizontal="left" vertical="center" wrapText="1"/>
    </xf>
    <xf numFmtId="0" fontId="4" fillId="4" borderId="5" xfId="0" applyFont="1" applyFill="1" applyBorder="1" applyAlignment="1">
      <alignment horizontal="justify" vertical="center" wrapText="1"/>
    </xf>
    <xf numFmtId="0" fontId="4" fillId="4" borderId="4" xfId="0" applyFont="1" applyFill="1" applyBorder="1" applyAlignment="1">
      <alignment horizontal="justify" vertical="center" wrapText="1"/>
    </xf>
    <xf numFmtId="0" fontId="4" fillId="4" borderId="3" xfId="0" applyFont="1" applyFill="1" applyBorder="1" applyAlignment="1">
      <alignment horizontal="justify" vertical="center" wrapText="1"/>
    </xf>
    <xf numFmtId="0" fontId="4" fillId="4" borderId="5" xfId="0" applyFont="1" applyFill="1" applyBorder="1" applyAlignment="1">
      <alignment horizontal="justify" vertical="center"/>
    </xf>
    <xf numFmtId="0" fontId="4" fillId="4" borderId="4" xfId="0" applyFont="1" applyFill="1" applyBorder="1" applyAlignment="1">
      <alignment horizontal="justify" vertical="center"/>
    </xf>
    <xf numFmtId="0" fontId="4" fillId="4" borderId="3" xfId="0" applyFont="1" applyFill="1" applyBorder="1" applyAlignment="1">
      <alignment horizontal="justify" vertical="center"/>
    </xf>
    <xf numFmtId="0" fontId="7" fillId="3" borderId="5" xfId="0" applyFont="1" applyFill="1" applyBorder="1" applyAlignment="1">
      <alignment horizontal="left" vertical="center" wrapText="1"/>
    </xf>
    <xf numFmtId="0" fontId="7" fillId="3" borderId="3" xfId="0" applyFont="1" applyFill="1" applyBorder="1" applyAlignment="1">
      <alignment horizontal="left" vertical="center" wrapText="1"/>
    </xf>
    <xf numFmtId="0" fontId="8" fillId="0" borderId="28" xfId="2" applyFont="1" applyFill="1" applyBorder="1" applyAlignment="1" applyProtection="1">
      <alignment horizontal="center" vertical="center"/>
    </xf>
    <xf numFmtId="0" fontId="8" fillId="0" borderId="30" xfId="2" applyFont="1" applyFill="1" applyBorder="1" applyAlignment="1" applyProtection="1">
      <alignment horizontal="center" vertical="center"/>
    </xf>
    <xf numFmtId="0" fontId="8" fillId="0" borderId="29" xfId="2" applyFont="1" applyFill="1" applyBorder="1" applyAlignment="1" applyProtection="1">
      <alignment horizontal="center" vertical="center"/>
    </xf>
    <xf numFmtId="0" fontId="8" fillId="0" borderId="31" xfId="2" applyFont="1" applyFill="1" applyBorder="1" applyAlignment="1" applyProtection="1">
      <alignment horizontal="center" vertical="center"/>
    </xf>
    <xf numFmtId="0" fontId="8" fillId="0" borderId="40" xfId="2" applyFont="1" applyFill="1" applyBorder="1" applyAlignment="1" applyProtection="1">
      <alignment horizontal="center" vertical="center"/>
    </xf>
    <xf numFmtId="0" fontId="8" fillId="0" borderId="32" xfId="2" applyFont="1" applyFill="1" applyBorder="1" applyAlignment="1" applyProtection="1">
      <alignment horizontal="center" vertical="center"/>
    </xf>
    <xf numFmtId="0" fontId="7" fillId="3" borderId="2" xfId="0" applyFont="1" applyFill="1" applyBorder="1" applyAlignment="1">
      <alignment horizontal="center" vertical="center" wrapText="1"/>
    </xf>
    <xf numFmtId="43" fontId="6" fillId="4" borderId="2" xfId="6"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6" fillId="3" borderId="8" xfId="0" applyFont="1" applyFill="1" applyBorder="1" applyAlignment="1">
      <alignment horizontal="center" vertical="center"/>
    </xf>
    <xf numFmtId="0" fontId="16" fillId="3" borderId="0" xfId="0" applyFont="1" applyFill="1" applyBorder="1" applyAlignment="1">
      <alignment horizontal="center" vertical="center"/>
    </xf>
    <xf numFmtId="0" fontId="4" fillId="4" borderId="2" xfId="0" applyFont="1" applyFill="1" applyBorder="1" applyAlignment="1">
      <alignment horizontal="left" vertical="center"/>
    </xf>
    <xf numFmtId="0" fontId="0" fillId="4" borderId="2" xfId="0" applyFill="1" applyBorder="1" applyAlignment="1">
      <alignment horizontal="lef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6" fillId="4" borderId="41" xfId="0" applyFont="1" applyFill="1" applyBorder="1" applyAlignment="1">
      <alignment horizontal="left" vertical="center" wrapText="1"/>
    </xf>
    <xf numFmtId="0" fontId="6" fillId="4" borderId="42" xfId="0" applyFont="1" applyFill="1" applyBorder="1" applyAlignment="1">
      <alignment horizontal="left" vertical="center" wrapText="1"/>
    </xf>
    <xf numFmtId="0" fontId="6" fillId="4" borderId="43" xfId="0" applyFont="1" applyFill="1" applyBorder="1" applyAlignment="1">
      <alignment horizontal="left" vertical="center" wrapText="1"/>
    </xf>
    <xf numFmtId="0" fontId="6" fillId="4" borderId="44" xfId="0" applyFont="1" applyFill="1" applyBorder="1" applyAlignment="1">
      <alignment horizontal="left" vertical="center" wrapText="1"/>
    </xf>
    <xf numFmtId="0" fontId="6" fillId="4" borderId="45" xfId="0" applyFont="1" applyFill="1" applyBorder="1" applyAlignment="1">
      <alignment horizontal="left" vertical="center" wrapText="1"/>
    </xf>
    <xf numFmtId="0" fontId="6" fillId="4" borderId="46" xfId="0" applyFont="1" applyFill="1" applyBorder="1" applyAlignment="1">
      <alignment horizontal="left" vertical="center" wrapText="1"/>
    </xf>
    <xf numFmtId="0" fontId="8" fillId="4" borderId="31" xfId="2" applyFont="1" applyFill="1" applyBorder="1" applyAlignment="1" applyProtection="1">
      <alignment horizontal="center" vertical="center"/>
    </xf>
    <xf numFmtId="0" fontId="8" fillId="4" borderId="40" xfId="2" applyFont="1" applyFill="1" applyBorder="1" applyAlignment="1" applyProtection="1">
      <alignment horizontal="center" vertical="center"/>
    </xf>
    <xf numFmtId="0" fontId="6" fillId="4" borderId="47" xfId="0" applyFont="1" applyFill="1" applyBorder="1" applyAlignment="1">
      <alignment horizontal="left" vertical="center" wrapText="1"/>
    </xf>
    <xf numFmtId="0" fontId="6" fillId="4" borderId="48"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6" fillId="4" borderId="2" xfId="0" applyFont="1" applyFill="1" applyBorder="1" applyAlignment="1">
      <alignment horizontal="left" vertical="center" wrapText="1"/>
    </xf>
    <xf numFmtId="0" fontId="6" fillId="4" borderId="0" xfId="0" applyFont="1" applyFill="1" applyBorder="1" applyAlignment="1">
      <alignment horizontal="center" vertical="center" wrapText="1"/>
    </xf>
    <xf numFmtId="0" fontId="8" fillId="4" borderId="41" xfId="2" applyFont="1" applyFill="1" applyBorder="1" applyAlignment="1" applyProtection="1">
      <alignment horizontal="center" vertical="center"/>
    </xf>
    <xf numFmtId="0" fontId="8" fillId="4" borderId="47" xfId="2" applyFont="1" applyFill="1" applyBorder="1" applyAlignment="1" applyProtection="1">
      <alignment horizontal="center" vertical="center"/>
    </xf>
    <xf numFmtId="0" fontId="8" fillId="4" borderId="42" xfId="2" applyFont="1" applyFill="1" applyBorder="1" applyAlignment="1" applyProtection="1">
      <alignment horizontal="center" vertical="center"/>
    </xf>
    <xf numFmtId="0" fontId="8" fillId="4" borderId="43" xfId="2" applyFont="1" applyFill="1" applyBorder="1" applyAlignment="1" applyProtection="1">
      <alignment horizontal="center" vertical="center"/>
    </xf>
    <xf numFmtId="0" fontId="8" fillId="4" borderId="48" xfId="2" applyFont="1" applyFill="1" applyBorder="1" applyAlignment="1" applyProtection="1">
      <alignment horizontal="center" vertical="center"/>
    </xf>
    <xf numFmtId="0" fontId="8" fillId="4" borderId="44" xfId="2" applyFont="1" applyFill="1" applyBorder="1" applyAlignment="1" applyProtection="1">
      <alignment horizontal="center" vertical="center"/>
    </xf>
    <xf numFmtId="0" fontId="8" fillId="4" borderId="45" xfId="2" applyFont="1" applyFill="1" applyBorder="1" applyAlignment="1" applyProtection="1">
      <alignment horizontal="center" vertical="center"/>
    </xf>
    <xf numFmtId="0" fontId="8" fillId="4" borderId="49" xfId="2" applyFont="1" applyFill="1" applyBorder="1" applyAlignment="1" applyProtection="1">
      <alignment horizontal="center" vertical="center"/>
    </xf>
    <xf numFmtId="0" fontId="8" fillId="4" borderId="46" xfId="2" applyFont="1" applyFill="1" applyBorder="1" applyAlignment="1" applyProtection="1">
      <alignment horizontal="center" vertical="center"/>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6" fillId="0" borderId="4" xfId="0" applyFont="1" applyBorder="1" applyAlignment="1">
      <alignment horizontal="left" vertical="center"/>
    </xf>
    <xf numFmtId="0" fontId="6" fillId="4" borderId="2" xfId="0" applyFont="1" applyFill="1" applyBorder="1" applyAlignment="1">
      <alignment horizontal="justify"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8" fillId="4" borderId="18" xfId="2" applyFont="1" applyFill="1" applyBorder="1" applyAlignment="1" applyProtection="1">
      <alignment horizontal="center" vertical="center"/>
    </xf>
    <xf numFmtId="0" fontId="8" fillId="4" borderId="19" xfId="2" applyFont="1" applyFill="1" applyBorder="1" applyAlignment="1" applyProtection="1">
      <alignment horizontal="center" vertical="center"/>
    </xf>
    <xf numFmtId="0" fontId="8" fillId="4" borderId="20" xfId="2" applyFont="1" applyFill="1" applyBorder="1" applyAlignment="1" applyProtection="1">
      <alignment horizontal="center" vertical="center"/>
    </xf>
    <xf numFmtId="0" fontId="8" fillId="4" borderId="21" xfId="2" applyFont="1" applyFill="1" applyBorder="1" applyAlignment="1" applyProtection="1">
      <alignment horizontal="center" vertical="center"/>
    </xf>
    <xf numFmtId="0" fontId="8" fillId="4" borderId="2" xfId="2" applyFont="1" applyFill="1" applyBorder="1" applyAlignment="1" applyProtection="1">
      <alignment horizontal="center" vertical="center"/>
    </xf>
    <xf numFmtId="0" fontId="8" fillId="4" borderId="22" xfId="2" applyFont="1" applyFill="1" applyBorder="1" applyAlignment="1" applyProtection="1">
      <alignment horizontal="center" vertical="center"/>
    </xf>
    <xf numFmtId="0" fontId="8" fillId="4" borderId="23" xfId="2" applyFont="1" applyFill="1" applyBorder="1" applyAlignment="1" applyProtection="1">
      <alignment horizontal="center" vertical="center"/>
    </xf>
    <xf numFmtId="0" fontId="8" fillId="4" borderId="24" xfId="2" applyFont="1" applyFill="1" applyBorder="1" applyAlignment="1" applyProtection="1">
      <alignment horizontal="center" vertical="center"/>
    </xf>
    <xf numFmtId="0" fontId="8" fillId="4" borderId="25" xfId="2" applyFont="1" applyFill="1" applyBorder="1" applyAlignment="1" applyProtection="1">
      <alignment horizontal="center" vertical="center"/>
    </xf>
    <xf numFmtId="0" fontId="4" fillId="0" borderId="2" xfId="0" applyFont="1" applyBorder="1" applyAlignment="1">
      <alignment horizontal="left" vertical="center" wrapText="1"/>
    </xf>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8" xfId="0" applyFont="1" applyBorder="1" applyAlignment="1">
      <alignment horizontal="center" vertical="center" wrapText="1"/>
    </xf>
    <xf numFmtId="0" fontId="8" fillId="4" borderId="30" xfId="2" applyFont="1" applyFill="1" applyBorder="1" applyAlignment="1" applyProtection="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8" fillId="4" borderId="4" xfId="2" applyFont="1" applyFill="1" applyBorder="1" applyAlignment="1" applyProtection="1">
      <alignment horizontal="center" vertical="center"/>
    </xf>
    <xf numFmtId="0" fontId="8" fillId="4" borderId="36" xfId="2" applyFont="1" applyFill="1" applyBorder="1" applyAlignment="1" applyProtection="1">
      <alignment horizontal="center" vertical="center"/>
    </xf>
    <xf numFmtId="0" fontId="6" fillId="4" borderId="18"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8" fillId="4" borderId="50" xfId="2" applyFont="1" applyFill="1" applyBorder="1" applyAlignment="1" applyProtection="1">
      <alignment horizontal="center" vertical="center"/>
    </xf>
    <xf numFmtId="0" fontId="8" fillId="4" borderId="3" xfId="2" applyFont="1" applyFill="1" applyBorder="1" applyAlignment="1" applyProtection="1">
      <alignment horizontal="center" vertical="center"/>
    </xf>
    <xf numFmtId="0" fontId="8" fillId="4" borderId="51" xfId="2" applyFont="1" applyFill="1" applyBorder="1" applyAlignment="1" applyProtection="1">
      <alignment horizontal="center" vertical="center"/>
    </xf>
    <xf numFmtId="0" fontId="6" fillId="4" borderId="18"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13" fillId="0" borderId="2" xfId="4" applyBorder="1" applyAlignment="1">
      <alignment horizontal="left" vertical="center" wrapText="1"/>
    </xf>
    <xf numFmtId="0" fontId="13" fillId="0" borderId="2" xfId="4" applyBorder="1" applyAlignment="1">
      <alignment horizontal="left" vertical="center"/>
    </xf>
  </cellXfs>
  <cellStyles count="13">
    <cellStyle name="Hipervínculo" xfId="4" builtinId="8"/>
    <cellStyle name="Millares" xfId="6" builtinId="3"/>
    <cellStyle name="Millares 2" xfId="10"/>
    <cellStyle name="Millares 3" xfId="8"/>
    <cellStyle name="Neutral" xfId="1" builtinId="28" customBuiltin="1"/>
    <cellStyle name="Normal" xfId="0" builtinId="0"/>
    <cellStyle name="Normal 2" xfId="2"/>
    <cellStyle name="Normal 3" xfId="5"/>
    <cellStyle name="Normal 3 2" xfId="9"/>
    <cellStyle name="Normal 3 3" xfId="11"/>
    <cellStyle name="Normal 3 4" xfId="7"/>
    <cellStyle name="Porcentaje" xfId="12" builtinId="5"/>
    <cellStyle name="Total" xfId="3" builtinId="25" customBuiltin="1"/>
  </cellStyles>
  <dxfs count="2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LigiaRH@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EdgarL@supersociedades.gov.co" TargetMode="External"/><Relationship Id="rId1" Type="http://schemas.openxmlformats.org/officeDocument/2006/relationships/hyperlink" Target="mailto:FReyes@supersociedades.gov.co" TargetMode="External"/><Relationship Id="rId6" Type="http://schemas.openxmlformats.org/officeDocument/2006/relationships/hyperlink" Target="mailto:info@mincit.gov.co" TargetMode="External"/><Relationship Id="rId5" Type="http://schemas.openxmlformats.org/officeDocument/2006/relationships/hyperlink" Target="mailto:orti4007@siigo.com" TargetMode="External"/><Relationship Id="rId10" Type="http://schemas.openxmlformats.org/officeDocument/2006/relationships/comments" Target="../comments6.xml"/><Relationship Id="rId4" Type="http://schemas.openxmlformats.org/officeDocument/2006/relationships/hyperlink" Target="mailto:alejandro.delgado@ptp.com.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Q5" sqref="Q5"/>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36.88671875" style="1" customWidth="1"/>
    <col min="12" max="12" width="13"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6"/>
      <c r="B2" s="155"/>
      <c r="C2" s="156"/>
      <c r="D2" s="157" t="s">
        <v>122</v>
      </c>
      <c r="E2" s="158"/>
      <c r="F2" s="158"/>
      <c r="G2" s="158"/>
      <c r="H2" s="158"/>
      <c r="I2" s="158"/>
      <c r="J2" s="159"/>
      <c r="K2" s="145" t="s">
        <v>123</v>
      </c>
      <c r="L2" s="146"/>
      <c r="S2" s="16"/>
    </row>
    <row r="3" spans="1:19" s="13" customFormat="1" ht="23.25" customHeight="1" x14ac:dyDescent="0.2">
      <c r="A3" s="56"/>
      <c r="B3" s="151"/>
      <c r="C3" s="152"/>
      <c r="D3" s="160" t="s">
        <v>124</v>
      </c>
      <c r="E3" s="161"/>
      <c r="F3" s="161"/>
      <c r="G3" s="161"/>
      <c r="H3" s="161"/>
      <c r="I3" s="161"/>
      <c r="J3" s="162"/>
      <c r="K3" s="147" t="s">
        <v>129</v>
      </c>
      <c r="L3" s="148"/>
      <c r="S3" s="16"/>
    </row>
    <row r="4" spans="1:19" s="13" customFormat="1" ht="24" customHeight="1" x14ac:dyDescent="0.2">
      <c r="A4" s="56"/>
      <c r="B4" s="151"/>
      <c r="C4" s="152"/>
      <c r="D4" s="160" t="s">
        <v>125</v>
      </c>
      <c r="E4" s="161"/>
      <c r="F4" s="161"/>
      <c r="G4" s="161"/>
      <c r="H4" s="161"/>
      <c r="I4" s="161"/>
      <c r="J4" s="162"/>
      <c r="K4" s="147" t="s">
        <v>126</v>
      </c>
      <c r="L4" s="148"/>
      <c r="S4" s="16"/>
    </row>
    <row r="5" spans="1:19" s="13" customFormat="1" ht="22.5" customHeight="1" thickBot="1" x14ac:dyDescent="0.25">
      <c r="A5" s="56"/>
      <c r="B5" s="153"/>
      <c r="C5" s="154"/>
      <c r="D5" s="163" t="s">
        <v>127</v>
      </c>
      <c r="E5" s="164"/>
      <c r="F5" s="164"/>
      <c r="G5" s="164"/>
      <c r="H5" s="164"/>
      <c r="I5" s="164"/>
      <c r="J5" s="165"/>
      <c r="K5" s="149" t="s">
        <v>128</v>
      </c>
      <c r="L5" s="150"/>
      <c r="S5" s="16"/>
    </row>
    <row r="6" spans="1:19" ht="5.25" customHeight="1" x14ac:dyDescent="0.2">
      <c r="C6" s="14"/>
      <c r="D6" s="14"/>
      <c r="E6" s="14"/>
      <c r="F6" s="14"/>
      <c r="G6" s="14"/>
      <c r="H6" s="14"/>
      <c r="I6" s="14"/>
    </row>
    <row r="7" spans="1:19" ht="29.25" customHeight="1" x14ac:dyDescent="0.25">
      <c r="C7" s="142" t="s">
        <v>0</v>
      </c>
      <c r="D7" s="142"/>
      <c r="E7" s="143" t="s">
        <v>218</v>
      </c>
      <c r="F7" s="144"/>
      <c r="G7" s="144"/>
      <c r="H7" s="144"/>
      <c r="I7" s="144"/>
      <c r="J7" s="144"/>
      <c r="K7" s="144"/>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7"/>
      <c r="C10" s="58"/>
      <c r="D10" s="58"/>
      <c r="E10" s="58"/>
      <c r="F10" s="58"/>
      <c r="G10" s="58"/>
      <c r="H10" s="58"/>
      <c r="I10" s="58"/>
      <c r="J10" s="58"/>
      <c r="K10" s="58"/>
      <c r="L10" s="59"/>
    </row>
    <row r="11" spans="1:19" ht="39.9" customHeight="1" thickBot="1" x14ac:dyDescent="0.25">
      <c r="B11" s="60"/>
      <c r="C11" s="19" t="s">
        <v>36</v>
      </c>
      <c r="D11" s="61"/>
      <c r="E11" s="19" t="s">
        <v>37</v>
      </c>
      <c r="F11" s="61"/>
      <c r="G11" s="19" t="s">
        <v>50</v>
      </c>
      <c r="H11" s="61"/>
      <c r="I11" s="19" t="s">
        <v>70</v>
      </c>
      <c r="J11" s="61"/>
      <c r="K11" s="19" t="s">
        <v>51</v>
      </c>
      <c r="L11" s="62"/>
    </row>
    <row r="12" spans="1:19" ht="15" customHeight="1" thickBot="1" x14ac:dyDescent="0.25">
      <c r="B12" s="60"/>
      <c r="C12" s="61"/>
      <c r="D12" s="61"/>
      <c r="E12" s="61"/>
      <c r="F12" s="61"/>
      <c r="G12" s="61"/>
      <c r="H12" s="61"/>
      <c r="I12" s="61"/>
      <c r="J12" s="61"/>
      <c r="K12" s="61"/>
      <c r="L12" s="62"/>
    </row>
    <row r="13" spans="1:19" ht="39.9" customHeight="1" thickBot="1" x14ac:dyDescent="0.25">
      <c r="B13" s="60"/>
      <c r="C13" s="19" t="s">
        <v>38</v>
      </c>
      <c r="D13" s="61"/>
      <c r="E13" s="19" t="s">
        <v>39</v>
      </c>
      <c r="F13" s="61"/>
      <c r="G13" s="19" t="s">
        <v>40</v>
      </c>
      <c r="H13" s="61"/>
      <c r="I13" s="19" t="s">
        <v>52</v>
      </c>
      <c r="J13" s="61"/>
      <c r="K13" s="19" t="s">
        <v>41</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42</v>
      </c>
      <c r="H15" s="61"/>
      <c r="I15" s="61"/>
      <c r="J15" s="61"/>
      <c r="K15" s="61"/>
      <c r="L15" s="62"/>
    </row>
    <row r="16" spans="1:19" ht="12"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70" zoomScaleNormal="70" workbookViewId="0">
      <selection activeCell="A2" sqref="A2"/>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8"/>
      <c r="C2" s="239"/>
      <c r="D2" s="253" t="s">
        <v>122</v>
      </c>
      <c r="E2" s="254"/>
      <c r="F2" s="254"/>
      <c r="G2" s="254"/>
      <c r="H2" s="254"/>
      <c r="I2" s="254"/>
      <c r="J2" s="255"/>
      <c r="K2" s="91"/>
      <c r="L2" s="89"/>
      <c r="M2" s="248" t="str">
        <f>Proyecto!K2</f>
        <v>Codigo: GC-F-015</v>
      </c>
      <c r="N2" s="248"/>
      <c r="O2" s="248"/>
      <c r="P2" s="249"/>
      <c r="R2" s="11"/>
      <c r="S2" s="11"/>
      <c r="T2" s="11"/>
      <c r="U2" s="15"/>
      <c r="AE2" s="16"/>
    </row>
    <row r="3" spans="2:31" s="12" customFormat="1" ht="23.25" customHeight="1" x14ac:dyDescent="0.2">
      <c r="B3" s="240"/>
      <c r="C3" s="228"/>
      <c r="D3" s="256" t="s">
        <v>124</v>
      </c>
      <c r="E3" s="257"/>
      <c r="F3" s="257"/>
      <c r="G3" s="257"/>
      <c r="H3" s="257"/>
      <c r="I3" s="257"/>
      <c r="J3" s="258"/>
      <c r="K3" s="29"/>
      <c r="L3" s="66"/>
      <c r="M3" s="227" t="str">
        <f>Proyecto!K3</f>
        <v>Fecha: 17 de septiembre de 2014</v>
      </c>
      <c r="N3" s="227"/>
      <c r="O3" s="227"/>
      <c r="P3" s="250"/>
      <c r="R3" s="11"/>
      <c r="S3" s="11"/>
      <c r="T3" s="11"/>
      <c r="U3" s="15"/>
      <c r="AE3" s="16"/>
    </row>
    <row r="4" spans="2:31" s="12" customFormat="1" ht="24" customHeight="1" x14ac:dyDescent="0.2">
      <c r="B4" s="240"/>
      <c r="C4" s="228"/>
      <c r="D4" s="256" t="s">
        <v>125</v>
      </c>
      <c r="E4" s="257"/>
      <c r="F4" s="257"/>
      <c r="G4" s="257"/>
      <c r="H4" s="257"/>
      <c r="I4" s="257"/>
      <c r="J4" s="258"/>
      <c r="K4" s="29"/>
      <c r="L4" s="66"/>
      <c r="M4" s="227" t="str">
        <f>Proyecto!K4</f>
        <v>Version 001</v>
      </c>
      <c r="N4" s="227"/>
      <c r="O4" s="227"/>
      <c r="P4" s="250"/>
      <c r="R4" s="11"/>
      <c r="U4" s="15"/>
      <c r="AE4" s="16"/>
    </row>
    <row r="5" spans="2:31" s="12" customFormat="1" ht="22.5" customHeight="1" thickBot="1" x14ac:dyDescent="0.25">
      <c r="B5" s="241"/>
      <c r="C5" s="242"/>
      <c r="D5" s="259" t="s">
        <v>127</v>
      </c>
      <c r="E5" s="260"/>
      <c r="F5" s="260"/>
      <c r="G5" s="260"/>
      <c r="H5" s="260"/>
      <c r="I5" s="260"/>
      <c r="J5" s="261"/>
      <c r="K5" s="92"/>
      <c r="L5" s="90"/>
      <c r="M5" s="251" t="s">
        <v>128</v>
      </c>
      <c r="N5" s="251"/>
      <c r="O5" s="251"/>
      <c r="P5" s="25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2" t="s">
        <v>0</v>
      </c>
      <c r="C7" s="142"/>
      <c r="D7" s="144" t="str">
        <f>Proyecto!$E$7</f>
        <v>Estudio de desemepeño financiero sector software</v>
      </c>
      <c r="E7" s="144"/>
      <c r="F7" s="144"/>
      <c r="G7" s="144"/>
      <c r="H7" s="144"/>
      <c r="I7" s="144"/>
      <c r="J7" s="144"/>
      <c r="K7" s="144"/>
      <c r="L7" s="144"/>
      <c r="M7" s="144"/>
      <c r="N7" s="144"/>
      <c r="O7" s="144"/>
      <c r="P7" s="144"/>
      <c r="AE7" s="1"/>
    </row>
    <row r="8" spans="2:31" ht="6.75" customHeight="1" x14ac:dyDescent="0.25">
      <c r="B8" s="8"/>
      <c r="C8" s="8"/>
      <c r="D8" s="9"/>
      <c r="E8" s="9"/>
      <c r="F8" s="9"/>
      <c r="G8" s="9"/>
      <c r="H8" s="9"/>
      <c r="I8" s="9"/>
      <c r="J8" s="9"/>
      <c r="K8" s="9"/>
      <c r="L8" s="9"/>
      <c r="M8" s="9"/>
      <c r="N8" s="9"/>
      <c r="O8" s="9"/>
      <c r="P8" s="9"/>
      <c r="AE8" s="1"/>
    </row>
    <row r="10" spans="2:31" ht="61.5" customHeight="1" x14ac:dyDescent="0.25">
      <c r="B10" s="142" t="s">
        <v>30</v>
      </c>
      <c r="C10" s="142"/>
      <c r="D10" s="263" t="s">
        <v>180</v>
      </c>
      <c r="E10" s="264"/>
      <c r="F10" s="264"/>
      <c r="G10" s="264"/>
      <c r="H10" s="264"/>
      <c r="I10" s="264"/>
      <c r="J10" s="264"/>
      <c r="K10" s="264"/>
      <c r="L10" s="264"/>
      <c r="M10" s="264"/>
      <c r="N10" s="264"/>
      <c r="O10" s="264"/>
      <c r="P10" s="265"/>
      <c r="AE10" s="1"/>
    </row>
    <row r="12" spans="2:31" ht="30" customHeight="1" x14ac:dyDescent="0.2">
      <c r="B12" s="142" t="s">
        <v>31</v>
      </c>
      <c r="C12" s="142"/>
      <c r="D12" s="262" t="s">
        <v>181</v>
      </c>
      <c r="E12" s="262"/>
      <c r="F12" s="262"/>
      <c r="G12" s="262"/>
      <c r="H12" s="262"/>
      <c r="I12" s="262"/>
      <c r="J12" s="262"/>
      <c r="K12" s="262"/>
      <c r="L12" s="262"/>
      <c r="M12" s="262"/>
      <c r="N12" s="262"/>
      <c r="O12" s="262"/>
      <c r="P12" s="262"/>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42" t="s">
        <v>32</v>
      </c>
      <c r="C14" s="142"/>
      <c r="D14" s="262" t="s">
        <v>193</v>
      </c>
      <c r="E14" s="262"/>
      <c r="F14" s="262"/>
      <c r="G14" s="262"/>
      <c r="H14" s="262"/>
      <c r="I14" s="262"/>
      <c r="J14" s="262"/>
      <c r="K14" s="262"/>
      <c r="L14" s="262"/>
      <c r="M14" s="262"/>
      <c r="N14" s="262"/>
      <c r="O14" s="262"/>
      <c r="P14" s="262"/>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42" t="s">
        <v>33</v>
      </c>
      <c r="C16" s="142"/>
      <c r="D16" s="262" t="s">
        <v>182</v>
      </c>
      <c r="E16" s="262"/>
      <c r="F16" s="262"/>
      <c r="G16" s="262"/>
      <c r="H16" s="262"/>
      <c r="I16" s="262"/>
      <c r="J16" s="262"/>
      <c r="K16" s="262"/>
      <c r="L16" s="262"/>
      <c r="M16" s="262"/>
      <c r="N16" s="262"/>
      <c r="O16" s="262"/>
      <c r="P16" s="262"/>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42" t="s">
        <v>34</v>
      </c>
      <c r="C18" s="142"/>
      <c r="D18" s="262" t="s">
        <v>217</v>
      </c>
      <c r="E18" s="262"/>
      <c r="F18" s="262"/>
      <c r="G18" s="262"/>
      <c r="H18" s="262"/>
      <c r="I18" s="262"/>
      <c r="J18" s="262"/>
      <c r="K18" s="262"/>
      <c r="L18" s="262"/>
      <c r="M18" s="262"/>
      <c r="N18" s="262"/>
      <c r="O18" s="262"/>
      <c r="P18" s="262"/>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42" t="s">
        <v>35</v>
      </c>
      <c r="C20" s="142"/>
      <c r="D20" s="262" t="s">
        <v>194</v>
      </c>
      <c r="E20" s="262"/>
      <c r="F20" s="262"/>
      <c r="G20" s="262"/>
      <c r="H20" s="262"/>
      <c r="I20" s="262"/>
      <c r="J20" s="262"/>
      <c r="K20" s="262"/>
      <c r="L20" s="262"/>
      <c r="M20" s="262"/>
      <c r="N20" s="262"/>
      <c r="O20" s="262"/>
      <c r="P20" s="262"/>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8"/>
  <sheetViews>
    <sheetView showGridLines="0" topLeftCell="F13" zoomScale="80" zoomScaleNormal="80" workbookViewId="0">
      <selection activeCell="J18" sqref="J18"/>
    </sheetView>
  </sheetViews>
  <sheetFormatPr baseColWidth="10" defaultColWidth="11.44140625" defaultRowHeight="11.4" x14ac:dyDescent="0.2"/>
  <cols>
    <col min="1" max="1" width="2.44140625" style="1" customWidth="1"/>
    <col min="2" max="2" width="68.109375" style="1" customWidth="1"/>
    <col min="3" max="3" width="23" style="1" customWidth="1"/>
    <col min="4" max="4" width="18.33203125" style="1" customWidth="1"/>
    <col min="5" max="5" width="22.6640625" style="1" customWidth="1"/>
    <col min="6" max="6" width="28.88671875" style="1" bestFit="1" customWidth="1"/>
    <col min="7" max="9" width="17.5546875" style="1" customWidth="1"/>
    <col min="10" max="10" width="55" style="1" customWidth="1"/>
    <col min="11" max="11" width="9.109375" style="1" customWidth="1"/>
    <col min="12" max="12" width="16.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70"/>
      <c r="C2" s="269" t="s">
        <v>122</v>
      </c>
      <c r="D2" s="269"/>
      <c r="E2" s="269"/>
      <c r="F2" s="269"/>
      <c r="G2" s="269"/>
      <c r="H2" s="269"/>
      <c r="I2" s="269"/>
      <c r="J2" s="269"/>
      <c r="K2" s="275" t="str">
        <f>Proyecto!K2</f>
        <v>Codigo: GC-F-015</v>
      </c>
      <c r="L2" s="249"/>
      <c r="M2" s="83"/>
      <c r="N2" s="83"/>
    </row>
    <row r="3" spans="2:14" s="18" customFormat="1" ht="23.25" customHeight="1" x14ac:dyDescent="0.25">
      <c r="B3" s="271"/>
      <c r="C3" s="273" t="s">
        <v>124</v>
      </c>
      <c r="D3" s="273"/>
      <c r="E3" s="273"/>
      <c r="F3" s="273"/>
      <c r="G3" s="273"/>
      <c r="H3" s="273"/>
      <c r="I3" s="273"/>
      <c r="J3" s="273"/>
      <c r="K3" s="276" t="str">
        <f>Proyecto!K3</f>
        <v>Fecha: 17 de septiembre de 2014</v>
      </c>
      <c r="L3" s="250"/>
      <c r="M3" s="83"/>
      <c r="N3" s="83"/>
    </row>
    <row r="4" spans="2:14" s="18" customFormat="1" ht="24" customHeight="1" x14ac:dyDescent="0.25">
      <c r="B4" s="271"/>
      <c r="C4" s="273" t="s">
        <v>125</v>
      </c>
      <c r="D4" s="273"/>
      <c r="E4" s="273"/>
      <c r="F4" s="273"/>
      <c r="G4" s="273"/>
      <c r="H4" s="273"/>
      <c r="I4" s="273"/>
      <c r="J4" s="273"/>
      <c r="K4" s="276" t="str">
        <f>Proyecto!K4</f>
        <v>Version 001</v>
      </c>
      <c r="L4" s="250"/>
      <c r="M4" s="83"/>
      <c r="N4" s="83"/>
    </row>
    <row r="5" spans="2:14" s="18" customFormat="1" ht="22.5" customHeight="1" thickBot="1" x14ac:dyDescent="0.3">
      <c r="B5" s="272"/>
      <c r="C5" s="274" t="s">
        <v>127</v>
      </c>
      <c r="D5" s="274"/>
      <c r="E5" s="274"/>
      <c r="F5" s="274"/>
      <c r="G5" s="274"/>
      <c r="H5" s="274"/>
      <c r="I5" s="274"/>
      <c r="J5" s="274"/>
      <c r="K5" s="277" t="s">
        <v>128</v>
      </c>
      <c r="L5" s="252"/>
      <c r="M5" s="83"/>
      <c r="N5" s="83"/>
    </row>
    <row r="6" spans="2:14" ht="5.25" customHeight="1" x14ac:dyDescent="0.2">
      <c r="B6" s="17"/>
      <c r="C6" s="17"/>
      <c r="D6" s="17"/>
      <c r="E6" s="17"/>
    </row>
    <row r="7" spans="2:14" ht="29.25" customHeight="1" x14ac:dyDescent="0.25">
      <c r="B7" s="142" t="s">
        <v>0</v>
      </c>
      <c r="C7" s="142"/>
      <c r="D7" s="144" t="str">
        <f>Proyecto!$E$7</f>
        <v>Estudio de desemepeño financiero sector software</v>
      </c>
      <c r="E7" s="144"/>
      <c r="F7" s="144"/>
      <c r="G7" s="144"/>
      <c r="H7" s="144"/>
      <c r="I7" s="144"/>
      <c r="J7" s="144"/>
      <c r="K7" s="144"/>
      <c r="L7" s="144"/>
      <c r="M7" s="1"/>
    </row>
    <row r="9" spans="2:14" ht="51.75" customHeight="1" x14ac:dyDescent="0.2">
      <c r="B9" s="42" t="s">
        <v>77</v>
      </c>
      <c r="C9" s="42" t="s">
        <v>78</v>
      </c>
      <c r="D9" s="42" t="s">
        <v>79</v>
      </c>
      <c r="E9" s="43" t="s">
        <v>80</v>
      </c>
      <c r="F9" s="42" t="s">
        <v>81</v>
      </c>
      <c r="G9" s="44" t="s">
        <v>90</v>
      </c>
      <c r="H9" s="44" t="s">
        <v>91</v>
      </c>
      <c r="I9" s="44" t="s">
        <v>92</v>
      </c>
      <c r="J9" s="43" t="s">
        <v>82</v>
      </c>
      <c r="K9" s="45" t="s">
        <v>83</v>
      </c>
      <c r="L9" s="45" t="s">
        <v>84</v>
      </c>
    </row>
    <row r="10" spans="2:14" ht="30.75" customHeight="1" x14ac:dyDescent="0.2">
      <c r="B10" s="113" t="s">
        <v>189</v>
      </c>
      <c r="C10" s="126"/>
      <c r="D10" s="126"/>
      <c r="E10" s="127"/>
      <c r="F10" s="266" t="s">
        <v>206</v>
      </c>
      <c r="G10" s="128"/>
      <c r="H10" s="128"/>
      <c r="I10" s="129"/>
      <c r="J10" s="130"/>
      <c r="K10" s="130"/>
      <c r="L10" s="131"/>
    </row>
    <row r="11" spans="2:14" ht="107.25" customHeight="1" x14ac:dyDescent="0.2">
      <c r="B11" s="118" t="s">
        <v>204</v>
      </c>
      <c r="C11" s="95" t="s">
        <v>131</v>
      </c>
      <c r="D11" s="95">
        <v>1</v>
      </c>
      <c r="E11" s="96">
        <v>0.05</v>
      </c>
      <c r="F11" s="267"/>
      <c r="G11" s="134">
        <v>42065</v>
      </c>
      <c r="H11" s="134">
        <v>42109</v>
      </c>
      <c r="I11" s="122">
        <f t="shared" ref="I11:I17" si="0">(H11-G11)/7</f>
        <v>6.2857142857142856</v>
      </c>
      <c r="J11" s="132" t="s">
        <v>220</v>
      </c>
      <c r="K11" s="123"/>
      <c r="L11" s="138">
        <v>0.05</v>
      </c>
    </row>
    <row r="12" spans="2:14" ht="183" customHeight="1" x14ac:dyDescent="0.2">
      <c r="B12" s="118" t="s">
        <v>183</v>
      </c>
      <c r="C12" s="95" t="s">
        <v>132</v>
      </c>
      <c r="D12" s="95">
        <v>1</v>
      </c>
      <c r="E12" s="96">
        <v>0.05</v>
      </c>
      <c r="F12" s="267"/>
      <c r="G12" s="135">
        <v>42109</v>
      </c>
      <c r="H12" s="135">
        <v>42132</v>
      </c>
      <c r="I12" s="122">
        <f t="shared" si="0"/>
        <v>3.2857142857142856</v>
      </c>
      <c r="J12" s="132" t="s">
        <v>221</v>
      </c>
      <c r="K12" s="123"/>
      <c r="L12" s="138">
        <v>0.05</v>
      </c>
    </row>
    <row r="13" spans="2:14" ht="25.5" customHeight="1" x14ac:dyDescent="0.2">
      <c r="B13" s="113" t="s">
        <v>187</v>
      </c>
      <c r="C13" s="126"/>
      <c r="D13" s="126"/>
      <c r="E13" s="127"/>
      <c r="F13" s="267"/>
      <c r="G13" s="136"/>
      <c r="H13" s="136"/>
      <c r="I13" s="129"/>
      <c r="J13" s="133"/>
      <c r="K13" s="128"/>
      <c r="L13" s="139"/>
    </row>
    <row r="14" spans="2:14" ht="25.5" customHeight="1" x14ac:dyDescent="0.2">
      <c r="B14" s="118" t="s">
        <v>184</v>
      </c>
      <c r="C14" s="95" t="s">
        <v>131</v>
      </c>
      <c r="D14" s="95">
        <v>1</v>
      </c>
      <c r="E14" s="96">
        <v>0.15</v>
      </c>
      <c r="F14" s="267"/>
      <c r="G14" s="135">
        <v>42135</v>
      </c>
      <c r="H14" s="135">
        <v>42139</v>
      </c>
      <c r="I14" s="122">
        <f t="shared" si="0"/>
        <v>0.5714285714285714</v>
      </c>
      <c r="J14" s="132" t="s">
        <v>222</v>
      </c>
      <c r="K14" s="123"/>
      <c r="L14" s="138">
        <v>0.15</v>
      </c>
    </row>
    <row r="15" spans="2:14" ht="65.25" customHeight="1" x14ac:dyDescent="0.2">
      <c r="B15" s="118" t="s">
        <v>185</v>
      </c>
      <c r="C15" s="95" t="s">
        <v>131</v>
      </c>
      <c r="D15" s="95">
        <v>1</v>
      </c>
      <c r="E15" s="96">
        <v>0.15</v>
      </c>
      <c r="F15" s="267"/>
      <c r="G15" s="134">
        <v>42139</v>
      </c>
      <c r="H15" s="135">
        <v>42180</v>
      </c>
      <c r="I15" s="122">
        <v>6</v>
      </c>
      <c r="J15" s="132" t="s">
        <v>223</v>
      </c>
      <c r="K15" s="123"/>
      <c r="L15" s="138">
        <v>0.15</v>
      </c>
    </row>
    <row r="16" spans="2:14" ht="40.5" customHeight="1" x14ac:dyDescent="0.2">
      <c r="B16" s="113" t="s">
        <v>212</v>
      </c>
      <c r="C16" s="110" t="s">
        <v>131</v>
      </c>
      <c r="D16" s="110">
        <v>1</v>
      </c>
      <c r="E16" s="114">
        <v>0.5</v>
      </c>
      <c r="F16" s="268"/>
      <c r="G16" s="137">
        <v>42180</v>
      </c>
      <c r="H16" s="137">
        <v>42184</v>
      </c>
      <c r="I16" s="121">
        <v>1</v>
      </c>
      <c r="J16" s="132" t="s">
        <v>224</v>
      </c>
      <c r="K16" s="120"/>
      <c r="L16" s="140">
        <v>0.5</v>
      </c>
    </row>
    <row r="17" spans="2:12" ht="66" customHeight="1" x14ac:dyDescent="0.2">
      <c r="B17" s="113" t="s">
        <v>186</v>
      </c>
      <c r="C17" s="110" t="s">
        <v>147</v>
      </c>
      <c r="D17" s="110">
        <v>1</v>
      </c>
      <c r="E17" s="114">
        <v>0.1</v>
      </c>
      <c r="F17" s="95" t="s">
        <v>188</v>
      </c>
      <c r="G17" s="137">
        <v>42184</v>
      </c>
      <c r="H17" s="137">
        <v>42216</v>
      </c>
      <c r="I17" s="121">
        <f t="shared" si="0"/>
        <v>4.5714285714285712</v>
      </c>
      <c r="J17" s="132" t="s">
        <v>225</v>
      </c>
      <c r="K17" s="120"/>
      <c r="L17" s="141">
        <v>0.1</v>
      </c>
    </row>
    <row r="18" spans="2:12" ht="19.5" customHeight="1" x14ac:dyDescent="0.2">
      <c r="B18" s="119" t="s">
        <v>219</v>
      </c>
      <c r="C18" s="119"/>
      <c r="D18" s="119"/>
      <c r="E18" s="125">
        <f>SUM(E10:E17)</f>
        <v>1</v>
      </c>
      <c r="F18" s="119"/>
      <c r="G18" s="124"/>
      <c r="H18" s="124"/>
      <c r="I18" s="119"/>
      <c r="J18" s="119"/>
      <c r="K18" s="119"/>
      <c r="L18" s="125">
        <f>SUM(L10:L17)</f>
        <v>1</v>
      </c>
    </row>
  </sheetData>
  <mergeCells count="12">
    <mergeCell ref="F10:F16"/>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8:K6542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abSelected="1" zoomScale="90" zoomScaleNormal="90" workbookViewId="0">
      <selection activeCell="B11" sqref="B11:P11"/>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81"/>
      <c r="C2" s="282"/>
      <c r="D2" s="278" t="s">
        <v>122</v>
      </c>
      <c r="E2" s="254"/>
      <c r="F2" s="254"/>
      <c r="G2" s="254"/>
      <c r="H2" s="254"/>
      <c r="I2" s="254"/>
      <c r="J2" s="254"/>
      <c r="K2" s="87"/>
      <c r="L2" s="87"/>
      <c r="M2" s="275" t="str">
        <f>Proyecto!K2</f>
        <v>Codigo: GC-F-015</v>
      </c>
      <c r="N2" s="248"/>
      <c r="O2" s="248"/>
      <c r="P2" s="249"/>
      <c r="R2" s="11"/>
      <c r="S2" s="11"/>
      <c r="T2" s="11"/>
      <c r="U2" s="15"/>
      <c r="AE2" s="16"/>
    </row>
    <row r="3" spans="2:31" s="12" customFormat="1" ht="23.25" customHeight="1" x14ac:dyDescent="0.2">
      <c r="B3" s="283"/>
      <c r="C3" s="284"/>
      <c r="D3" s="279" t="s">
        <v>124</v>
      </c>
      <c r="E3" s="257"/>
      <c r="F3" s="257"/>
      <c r="G3" s="257"/>
      <c r="H3" s="257"/>
      <c r="I3" s="257"/>
      <c r="J3" s="257"/>
      <c r="K3" s="86"/>
      <c r="L3" s="86"/>
      <c r="M3" s="276" t="str">
        <f>Proyecto!K3</f>
        <v>Fecha: 17 de septiembre de 2014</v>
      </c>
      <c r="N3" s="227"/>
      <c r="O3" s="227"/>
      <c r="P3" s="250"/>
      <c r="R3" s="11"/>
      <c r="S3" s="11"/>
      <c r="T3" s="11"/>
      <c r="U3" s="15"/>
      <c r="AE3" s="16"/>
    </row>
    <row r="4" spans="2:31" s="12" customFormat="1" ht="24" customHeight="1" x14ac:dyDescent="0.2">
      <c r="B4" s="283"/>
      <c r="C4" s="284"/>
      <c r="D4" s="279" t="s">
        <v>125</v>
      </c>
      <c r="E4" s="257"/>
      <c r="F4" s="257"/>
      <c r="G4" s="257"/>
      <c r="H4" s="257"/>
      <c r="I4" s="257"/>
      <c r="J4" s="257"/>
      <c r="K4" s="86"/>
      <c r="L4" s="86"/>
      <c r="M4" s="276" t="str">
        <f>Proyecto!K4</f>
        <v>Version 001</v>
      </c>
      <c r="N4" s="227"/>
      <c r="O4" s="227"/>
      <c r="P4" s="250"/>
      <c r="R4" s="11"/>
      <c r="U4" s="15"/>
      <c r="AE4" s="16"/>
    </row>
    <row r="5" spans="2:31" s="12" customFormat="1" ht="22.5" customHeight="1" thickBot="1" x14ac:dyDescent="0.25">
      <c r="B5" s="285"/>
      <c r="C5" s="286"/>
      <c r="D5" s="280" t="s">
        <v>127</v>
      </c>
      <c r="E5" s="260"/>
      <c r="F5" s="260"/>
      <c r="G5" s="260"/>
      <c r="H5" s="260"/>
      <c r="I5" s="260"/>
      <c r="J5" s="260"/>
      <c r="K5" s="88"/>
      <c r="L5" s="88"/>
      <c r="M5" s="277" t="s">
        <v>128</v>
      </c>
      <c r="N5" s="251"/>
      <c r="O5" s="251"/>
      <c r="P5" s="25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2" t="s">
        <v>0</v>
      </c>
      <c r="C7" s="142"/>
      <c r="D7" s="144" t="str">
        <f>Proyecto!$E$7</f>
        <v>Estudio de desemepeño financiero sector software</v>
      </c>
      <c r="E7" s="144"/>
      <c r="F7" s="144"/>
      <c r="G7" s="144"/>
      <c r="H7" s="144"/>
      <c r="I7" s="144"/>
      <c r="J7" s="144"/>
      <c r="K7" s="144"/>
      <c r="L7" s="144"/>
      <c r="M7" s="144"/>
      <c r="N7" s="144"/>
      <c r="O7" s="144"/>
      <c r="P7" s="144"/>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205" t="s">
        <v>22</v>
      </c>
      <c r="C10" s="205"/>
      <c r="D10" s="205"/>
      <c r="E10" s="205"/>
      <c r="F10" s="205"/>
      <c r="G10" s="205"/>
      <c r="H10" s="205"/>
      <c r="I10" s="205"/>
      <c r="J10" s="205"/>
      <c r="K10" s="205"/>
      <c r="L10" s="205"/>
      <c r="M10" s="205"/>
      <c r="N10" s="205"/>
      <c r="O10" s="205"/>
      <c r="P10" s="205"/>
    </row>
    <row r="11" spans="2:31" ht="21.9" customHeight="1" x14ac:dyDescent="0.2">
      <c r="B11" s="178" t="s">
        <v>23</v>
      </c>
      <c r="C11" s="178"/>
      <c r="D11" s="178"/>
      <c r="E11" s="178"/>
      <c r="F11" s="178"/>
      <c r="G11" s="178"/>
      <c r="H11" s="178"/>
      <c r="I11" s="178"/>
      <c r="J11" s="178"/>
      <c r="K11" s="178"/>
      <c r="L11" s="178"/>
      <c r="M11" s="178"/>
      <c r="N11" s="178"/>
      <c r="O11" s="178"/>
      <c r="P11" s="178"/>
    </row>
    <row r="13" spans="2:31" ht="21.9" customHeight="1" x14ac:dyDescent="0.2">
      <c r="B13" s="205" t="s">
        <v>24</v>
      </c>
      <c r="C13" s="205"/>
      <c r="D13" s="205"/>
      <c r="E13" s="205"/>
      <c r="F13" s="205"/>
      <c r="G13" s="205"/>
      <c r="H13" s="205"/>
      <c r="I13" s="205"/>
      <c r="J13" s="205"/>
      <c r="K13" s="205"/>
      <c r="L13" s="205"/>
      <c r="M13" s="205"/>
      <c r="N13" s="205"/>
      <c r="O13" s="205"/>
      <c r="P13" s="205"/>
    </row>
    <row r="14" spans="2:31" ht="21.9" customHeight="1" x14ac:dyDescent="0.2">
      <c r="B14" s="178" t="s">
        <v>25</v>
      </c>
      <c r="C14" s="178"/>
      <c r="D14" s="178"/>
      <c r="E14" s="178"/>
      <c r="F14" s="178"/>
      <c r="G14" s="178"/>
      <c r="H14" s="178"/>
      <c r="I14" s="178"/>
      <c r="J14" s="178"/>
      <c r="K14" s="178"/>
      <c r="L14" s="178"/>
      <c r="M14" s="178"/>
      <c r="N14" s="178"/>
      <c r="O14" s="178"/>
      <c r="P14" s="178"/>
    </row>
  </sheetData>
  <mergeCells count="15">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105</v>
      </c>
      <c r="C4" s="28" t="s">
        <v>58</v>
      </c>
      <c r="E4" s="28" t="s">
        <v>59</v>
      </c>
      <c r="G4" s="28" t="s">
        <v>60</v>
      </c>
      <c r="I4" s="28" t="s">
        <v>64</v>
      </c>
      <c r="K4" s="28" t="s">
        <v>65</v>
      </c>
      <c r="M4" s="28"/>
      <c r="O4" s="28" t="s">
        <v>97</v>
      </c>
      <c r="Q4" s="28" t="s">
        <v>108</v>
      </c>
    </row>
    <row r="5" spans="1:17" x14ac:dyDescent="0.25">
      <c r="A5" t="s">
        <v>106</v>
      </c>
      <c r="C5" s="27" t="s">
        <v>53</v>
      </c>
      <c r="E5" s="27" t="s">
        <v>54</v>
      </c>
      <c r="G5" s="27" t="s">
        <v>61</v>
      </c>
      <c r="I5" s="27" t="s">
        <v>94</v>
      </c>
      <c r="K5" s="27" t="s">
        <v>66</v>
      </c>
      <c r="M5" t="s">
        <v>85</v>
      </c>
      <c r="O5" s="27" t="s">
        <v>98</v>
      </c>
      <c r="Q5" t="s">
        <v>111</v>
      </c>
    </row>
    <row r="6" spans="1:17" x14ac:dyDescent="0.25">
      <c r="A6" t="s">
        <v>107</v>
      </c>
      <c r="C6" s="27" t="s">
        <v>56</v>
      </c>
      <c r="E6" s="27" t="s">
        <v>57</v>
      </c>
      <c r="G6" s="27" t="s">
        <v>62</v>
      </c>
      <c r="I6" s="27" t="s">
        <v>95</v>
      </c>
      <c r="K6" s="27" t="s">
        <v>67</v>
      </c>
      <c r="M6" t="s">
        <v>93</v>
      </c>
      <c r="O6" s="27" t="s">
        <v>99</v>
      </c>
      <c r="Q6" t="s">
        <v>112</v>
      </c>
    </row>
    <row r="7" spans="1:17" x14ac:dyDescent="0.25">
      <c r="C7" s="27" t="s">
        <v>55</v>
      </c>
      <c r="G7" s="27" t="s">
        <v>63</v>
      </c>
      <c r="K7" s="30" t="s">
        <v>68</v>
      </c>
      <c r="O7" s="30" t="s">
        <v>100</v>
      </c>
      <c r="Q7" t="s">
        <v>113</v>
      </c>
    </row>
    <row r="8" spans="1:17" x14ac:dyDescent="0.25">
      <c r="O8" s="30" t="s">
        <v>101</v>
      </c>
      <c r="Q8" t="s">
        <v>114</v>
      </c>
    </row>
    <row r="9" spans="1:17" x14ac:dyDescent="0.25">
      <c r="O9" s="30" t="s">
        <v>102</v>
      </c>
      <c r="Q9" t="s">
        <v>115</v>
      </c>
    </row>
    <row r="10" spans="1:17" x14ac:dyDescent="0.25">
      <c r="O10" s="30" t="s">
        <v>103</v>
      </c>
      <c r="Q10" t="s">
        <v>116</v>
      </c>
    </row>
    <row r="11" spans="1:17" x14ac:dyDescent="0.25">
      <c r="O11" s="30" t="s">
        <v>76</v>
      </c>
      <c r="Q11" t="s">
        <v>117</v>
      </c>
    </row>
    <row r="12" spans="1:17" x14ac:dyDescent="0.25">
      <c r="Q12" t="s">
        <v>118</v>
      </c>
    </row>
    <row r="14" spans="1:17" x14ac:dyDescent="0.25">
      <c r="Q14" s="28" t="s">
        <v>119</v>
      </c>
    </row>
    <row r="15" spans="1:17" x14ac:dyDescent="0.25">
      <c r="Q15" t="s">
        <v>111</v>
      </c>
    </row>
    <row r="16" spans="1:17" x14ac:dyDescent="0.25">
      <c r="Q16" t="s">
        <v>112</v>
      </c>
    </row>
    <row r="17" spans="17:17" x14ac:dyDescent="0.25">
      <c r="Q17" t="s">
        <v>113</v>
      </c>
    </row>
    <row r="18" spans="17:17" x14ac:dyDescent="0.25">
      <c r="Q18" t="s">
        <v>114</v>
      </c>
    </row>
    <row r="19" spans="17:17" x14ac:dyDescent="0.25">
      <c r="Q19" t="s">
        <v>115</v>
      </c>
    </row>
    <row r="20" spans="17:17" x14ac:dyDescent="0.25">
      <c r="Q20" t="s">
        <v>116</v>
      </c>
    </row>
    <row r="21" spans="17:17" x14ac:dyDescent="0.25">
      <c r="Q21" t="s">
        <v>117</v>
      </c>
    </row>
    <row r="22" spans="17:17" x14ac:dyDescent="0.25">
      <c r="Q22" t="s">
        <v>118</v>
      </c>
    </row>
    <row r="23" spans="17:17" x14ac:dyDescent="0.25">
      <c r="Q23" s="27"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topLeftCell="A4" zoomScaleNormal="100" workbookViewId="0">
      <selection activeCell="E32" sqref="E32"/>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55"/>
      <c r="C2" s="156"/>
      <c r="D2" s="157" t="s">
        <v>122</v>
      </c>
      <c r="E2" s="158"/>
      <c r="F2" s="158"/>
      <c r="G2" s="158"/>
      <c r="H2" s="158"/>
      <c r="I2" s="158"/>
      <c r="J2" s="159"/>
      <c r="K2" s="145" t="s">
        <v>123</v>
      </c>
      <c r="L2" s="185"/>
      <c r="M2" s="145" t="str">
        <f>Proyecto!K2</f>
        <v>Codigo: GC-F-015</v>
      </c>
      <c r="N2" s="174"/>
      <c r="O2" s="174"/>
      <c r="P2" s="146"/>
      <c r="R2" s="11"/>
      <c r="S2" s="11"/>
      <c r="T2" s="11"/>
      <c r="U2" s="15"/>
      <c r="AE2" s="16"/>
    </row>
    <row r="3" spans="2:31" s="12" customFormat="1" ht="23.25" customHeight="1" x14ac:dyDescent="0.2">
      <c r="B3" s="151"/>
      <c r="C3" s="152"/>
      <c r="D3" s="160" t="s">
        <v>124</v>
      </c>
      <c r="E3" s="161"/>
      <c r="F3" s="161"/>
      <c r="G3" s="161"/>
      <c r="H3" s="161"/>
      <c r="I3" s="161"/>
      <c r="J3" s="162"/>
      <c r="K3" s="147" t="s">
        <v>129</v>
      </c>
      <c r="L3" s="186"/>
      <c r="M3" s="175" t="str">
        <f>Proyecto!K3</f>
        <v>Fecha: 17 de septiembre de 2014</v>
      </c>
      <c r="N3" s="176"/>
      <c r="O3" s="176"/>
      <c r="P3" s="177"/>
      <c r="R3" s="11"/>
      <c r="S3" s="11"/>
      <c r="T3" s="11"/>
      <c r="U3" s="15"/>
      <c r="AE3" s="16"/>
    </row>
    <row r="4" spans="2:31" s="12" customFormat="1" ht="24" customHeight="1" x14ac:dyDescent="0.2">
      <c r="B4" s="151"/>
      <c r="C4" s="152"/>
      <c r="D4" s="160" t="s">
        <v>125</v>
      </c>
      <c r="E4" s="161"/>
      <c r="F4" s="161"/>
      <c r="G4" s="161"/>
      <c r="H4" s="161"/>
      <c r="I4" s="161"/>
      <c r="J4" s="162"/>
      <c r="K4" s="147" t="s">
        <v>126</v>
      </c>
      <c r="L4" s="186"/>
      <c r="M4" s="147" t="str">
        <f>Proyecto!K4</f>
        <v>Version 001</v>
      </c>
      <c r="N4" s="178"/>
      <c r="O4" s="178"/>
      <c r="P4" s="148"/>
      <c r="R4" s="11"/>
      <c r="U4" s="15"/>
      <c r="AE4" s="16"/>
    </row>
    <row r="5" spans="2:31" s="12" customFormat="1" ht="22.5" customHeight="1" thickBot="1" x14ac:dyDescent="0.25">
      <c r="B5" s="153"/>
      <c r="C5" s="154"/>
      <c r="D5" s="163" t="s">
        <v>127</v>
      </c>
      <c r="E5" s="164"/>
      <c r="F5" s="164"/>
      <c r="G5" s="164"/>
      <c r="H5" s="164"/>
      <c r="I5" s="164"/>
      <c r="J5" s="165"/>
      <c r="K5" s="149" t="s">
        <v>128</v>
      </c>
      <c r="L5" s="187"/>
      <c r="M5" s="179" t="s">
        <v>128</v>
      </c>
      <c r="N5" s="180"/>
      <c r="O5" s="180"/>
      <c r="P5" s="18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2" t="s">
        <v>0</v>
      </c>
      <c r="C7" s="142"/>
      <c r="D7" s="182" t="str">
        <f>Proyecto!$E$7</f>
        <v>Estudio de desemepeño financiero sector software</v>
      </c>
      <c r="E7" s="183"/>
      <c r="F7" s="183"/>
      <c r="G7" s="183"/>
      <c r="H7" s="183"/>
      <c r="I7" s="183"/>
      <c r="J7" s="183"/>
      <c r="K7" s="183"/>
      <c r="L7" s="183"/>
      <c r="M7" s="183"/>
      <c r="N7" s="183"/>
      <c r="O7" s="183"/>
      <c r="P7" s="184"/>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94" t="s">
        <v>26</v>
      </c>
      <c r="C9" s="195"/>
      <c r="D9" s="191" t="s">
        <v>133</v>
      </c>
      <c r="E9" s="192"/>
      <c r="F9" s="192"/>
      <c r="G9" s="192"/>
      <c r="H9" s="192"/>
      <c r="I9" s="192"/>
      <c r="J9" s="192"/>
      <c r="K9" s="192"/>
      <c r="L9" s="192"/>
      <c r="M9" s="192"/>
      <c r="N9" s="192"/>
      <c r="O9" s="192"/>
      <c r="P9" s="193"/>
      <c r="AE9" s="1"/>
    </row>
    <row r="10" spans="2:31" customFormat="1" ht="7.5" customHeight="1" x14ac:dyDescent="0.25"/>
    <row r="11" spans="2:31" ht="39.75" customHeight="1" x14ac:dyDescent="0.25">
      <c r="B11" s="194" t="s">
        <v>27</v>
      </c>
      <c r="C11" s="195"/>
      <c r="D11" s="188" t="s">
        <v>144</v>
      </c>
      <c r="E11" s="189"/>
      <c r="F11" s="189"/>
      <c r="G11" s="189"/>
      <c r="H11" s="189"/>
      <c r="I11" s="189"/>
      <c r="J11" s="189"/>
      <c r="K11" s="189"/>
      <c r="L11" s="189"/>
      <c r="M11" s="189"/>
      <c r="N11" s="189"/>
      <c r="O11" s="189"/>
      <c r="P11" s="190"/>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72" t="s">
        <v>104</v>
      </c>
      <c r="C13" s="172"/>
      <c r="D13" s="48" t="s">
        <v>1</v>
      </c>
      <c r="E13" s="166" t="s">
        <v>167</v>
      </c>
      <c r="F13" s="167"/>
      <c r="G13" s="167"/>
      <c r="H13" s="167"/>
      <c r="I13" s="167"/>
      <c r="J13" s="167"/>
      <c r="K13" s="167"/>
      <c r="L13" s="167"/>
      <c r="M13" s="167"/>
      <c r="N13" s="167"/>
      <c r="O13" s="167"/>
      <c r="P13" s="168"/>
      <c r="AE13" s="1"/>
    </row>
    <row r="14" spans="2:31" s="51" customFormat="1" ht="21" customHeight="1" x14ac:dyDescent="0.25">
      <c r="B14" s="173"/>
      <c r="C14" s="173"/>
      <c r="D14" s="49" t="s">
        <v>106</v>
      </c>
      <c r="E14" s="169"/>
      <c r="F14" s="170"/>
      <c r="G14" s="170"/>
      <c r="H14" s="170"/>
      <c r="I14" s="170"/>
      <c r="J14" s="170"/>
      <c r="K14" s="170"/>
      <c r="L14" s="170"/>
      <c r="M14" s="170"/>
      <c r="N14" s="170"/>
      <c r="O14" s="170"/>
      <c r="P14" s="171"/>
      <c r="R14" s="11"/>
      <c r="U14" s="11"/>
    </row>
    <row r="15" spans="2:31" s="51" customFormat="1" ht="5.25" customHeight="1" x14ac:dyDescent="0.25">
      <c r="B15" s="10"/>
      <c r="C15" s="10"/>
      <c r="D15" s="50"/>
      <c r="E15" s="50"/>
      <c r="F15" s="50"/>
      <c r="G15" s="50"/>
      <c r="H15" s="50"/>
      <c r="I15" s="50"/>
      <c r="J15" s="50"/>
      <c r="K15" s="50"/>
      <c r="L15" s="50"/>
      <c r="M15" s="50"/>
      <c r="N15" s="50"/>
      <c r="O15" s="50"/>
      <c r="P15" s="50"/>
      <c r="R15" s="11"/>
      <c r="U15" s="11"/>
    </row>
    <row r="16" spans="2:31" ht="22.5" customHeight="1" x14ac:dyDescent="0.25">
      <c r="B16" s="172" t="s">
        <v>104</v>
      </c>
      <c r="C16" s="172"/>
      <c r="D16" s="52" t="s">
        <v>1</v>
      </c>
      <c r="E16" s="166" t="s">
        <v>190</v>
      </c>
      <c r="F16" s="167"/>
      <c r="G16" s="167"/>
      <c r="H16" s="167"/>
      <c r="I16" s="167"/>
      <c r="J16" s="167"/>
      <c r="K16" s="167"/>
      <c r="L16" s="167"/>
      <c r="M16" s="167"/>
      <c r="N16" s="167"/>
      <c r="O16" s="167"/>
      <c r="P16" s="168"/>
      <c r="AE16" s="1"/>
    </row>
    <row r="17" spans="2:31" s="55" customFormat="1" ht="21" customHeight="1" x14ac:dyDescent="0.25">
      <c r="B17" s="173"/>
      <c r="C17" s="173"/>
      <c r="D17" s="53" t="s">
        <v>107</v>
      </c>
      <c r="E17" s="169"/>
      <c r="F17" s="170"/>
      <c r="G17" s="170"/>
      <c r="H17" s="170"/>
      <c r="I17" s="170"/>
      <c r="J17" s="170"/>
      <c r="K17" s="170"/>
      <c r="L17" s="170"/>
      <c r="M17" s="170"/>
      <c r="N17" s="170"/>
      <c r="O17" s="170"/>
      <c r="P17" s="171"/>
      <c r="R17" s="11"/>
      <c r="U17" s="11"/>
    </row>
    <row r="18" spans="2:31" s="55" customFormat="1" ht="5.25" customHeight="1" x14ac:dyDescent="0.25">
      <c r="B18" s="10"/>
      <c r="C18" s="10"/>
      <c r="D18" s="54"/>
      <c r="E18" s="54"/>
      <c r="F18" s="54"/>
      <c r="G18" s="54"/>
      <c r="H18" s="54"/>
      <c r="I18" s="54"/>
      <c r="J18" s="54"/>
      <c r="K18" s="54"/>
      <c r="L18" s="54"/>
      <c r="M18" s="54"/>
      <c r="N18" s="54"/>
      <c r="O18" s="54"/>
      <c r="P18" s="54"/>
      <c r="R18" s="11"/>
      <c r="U18" s="11"/>
    </row>
    <row r="19" spans="2:31" ht="22.5" customHeight="1" x14ac:dyDescent="0.25">
      <c r="B19" s="172" t="s">
        <v>104</v>
      </c>
      <c r="C19" s="172"/>
      <c r="D19" s="52" t="s">
        <v>1</v>
      </c>
      <c r="E19" s="166" t="s">
        <v>213</v>
      </c>
      <c r="F19" s="167"/>
      <c r="G19" s="167"/>
      <c r="H19" s="167"/>
      <c r="I19" s="167"/>
      <c r="J19" s="167"/>
      <c r="K19" s="167"/>
      <c r="L19" s="167"/>
      <c r="M19" s="167"/>
      <c r="N19" s="167"/>
      <c r="O19" s="167"/>
      <c r="P19" s="168"/>
      <c r="AE19" s="1"/>
    </row>
    <row r="20" spans="2:31" s="55" customFormat="1" ht="21" customHeight="1" x14ac:dyDescent="0.25">
      <c r="B20" s="173"/>
      <c r="C20" s="173"/>
      <c r="D20" s="53" t="s">
        <v>107</v>
      </c>
      <c r="E20" s="169"/>
      <c r="F20" s="170"/>
      <c r="G20" s="170"/>
      <c r="H20" s="170"/>
      <c r="I20" s="170"/>
      <c r="J20" s="170"/>
      <c r="K20" s="170"/>
      <c r="L20" s="170"/>
      <c r="M20" s="170"/>
      <c r="N20" s="170"/>
      <c r="O20" s="170"/>
      <c r="P20" s="171"/>
      <c r="R20" s="11"/>
      <c r="U20" s="11"/>
    </row>
    <row r="21" spans="2:31" s="55" customFormat="1" ht="5.25" customHeight="1" x14ac:dyDescent="0.25">
      <c r="B21" s="10"/>
      <c r="C21" s="10"/>
      <c r="D21" s="54"/>
      <c r="E21" s="54" t="s">
        <v>149</v>
      </c>
      <c r="F21" s="54"/>
      <c r="G21" s="54"/>
      <c r="H21" s="54"/>
      <c r="I21" s="54"/>
      <c r="J21" s="54"/>
      <c r="K21" s="54"/>
      <c r="L21" s="54"/>
      <c r="M21" s="54"/>
      <c r="N21" s="54"/>
      <c r="O21" s="54"/>
      <c r="P21" s="54"/>
      <c r="R21" s="11"/>
      <c r="U21" s="11"/>
    </row>
  </sheetData>
  <mergeCells count="28">
    <mergeCell ref="D5:J5"/>
    <mergeCell ref="K5:L5"/>
    <mergeCell ref="D11:P11"/>
    <mergeCell ref="D9:P9"/>
    <mergeCell ref="B7:C7"/>
    <mergeCell ref="B11:C11"/>
    <mergeCell ref="B9:C9"/>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E13:P14"/>
    <mergeCell ref="B16:C17"/>
    <mergeCell ref="E16:P17"/>
    <mergeCell ref="B19:C20"/>
    <mergeCell ref="E19:P20"/>
    <mergeCell ref="B13:C14"/>
  </mergeCells>
  <dataValidations count="1">
    <dataValidation type="whole" allowBlank="1" showInputMessage="1" showErrorMessage="1" sqref="O22:U65480 W22:AC65480 G22:M6548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B1" zoomScale="90" zoomScaleNormal="90" workbookViewId="0">
      <selection activeCell="H17" sqref="H17"/>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55"/>
      <c r="C2" s="156"/>
      <c r="D2" s="196" t="s">
        <v>122</v>
      </c>
      <c r="E2" s="197"/>
      <c r="F2" s="197"/>
      <c r="G2" s="197"/>
      <c r="H2" s="198"/>
      <c r="I2" s="68" t="str">
        <f>Proyecto!K2</f>
        <v>Codigo: GC-F-015</v>
      </c>
      <c r="J2" s="25"/>
      <c r="K2" s="25"/>
      <c r="L2" s="25"/>
      <c r="M2" s="67"/>
      <c r="N2" s="67"/>
      <c r="T2" s="16"/>
    </row>
    <row r="3" spans="2:24" s="21" customFormat="1" ht="23.25" customHeight="1" thickBot="1" x14ac:dyDescent="0.25">
      <c r="B3" s="151"/>
      <c r="C3" s="152"/>
      <c r="D3" s="196" t="s">
        <v>124</v>
      </c>
      <c r="E3" s="197"/>
      <c r="F3" s="197"/>
      <c r="G3" s="197"/>
      <c r="H3" s="198"/>
      <c r="I3" s="69" t="str">
        <f>Proyecto!K3</f>
        <v>Fecha: 17 de septiembre de 2014</v>
      </c>
      <c r="J3" s="25"/>
      <c r="K3" s="25"/>
      <c r="L3" s="25"/>
      <c r="M3" s="67"/>
      <c r="N3" s="67"/>
      <c r="T3" s="16"/>
    </row>
    <row r="4" spans="2:24" s="21" customFormat="1" ht="24" customHeight="1" thickBot="1" x14ac:dyDescent="0.25">
      <c r="B4" s="151"/>
      <c r="C4" s="152"/>
      <c r="D4" s="196" t="s">
        <v>125</v>
      </c>
      <c r="E4" s="197"/>
      <c r="F4" s="197"/>
      <c r="G4" s="197"/>
      <c r="H4" s="198"/>
      <c r="I4" s="69" t="str">
        <f>Proyecto!K4</f>
        <v>Version 001</v>
      </c>
      <c r="J4" s="25"/>
      <c r="K4" s="25"/>
      <c r="L4" s="25"/>
      <c r="M4" s="67"/>
      <c r="N4" s="67"/>
      <c r="T4" s="16"/>
    </row>
    <row r="5" spans="2:24" s="21" customFormat="1" ht="22.5" customHeight="1" thickBot="1" x14ac:dyDescent="0.25">
      <c r="B5" s="153"/>
      <c r="C5" s="154"/>
      <c r="D5" s="199" t="s">
        <v>127</v>
      </c>
      <c r="E5" s="200"/>
      <c r="F5" s="200"/>
      <c r="G5" s="200"/>
      <c r="H5" s="201"/>
      <c r="I5" s="70" t="s">
        <v>128</v>
      </c>
      <c r="J5" s="25"/>
      <c r="K5" s="25"/>
      <c r="L5" s="25"/>
      <c r="M5" s="67"/>
      <c r="N5" s="67"/>
      <c r="T5" s="16"/>
    </row>
    <row r="6" spans="2:24" ht="5.25" customHeight="1" x14ac:dyDescent="0.2">
      <c r="B6" s="20"/>
      <c r="C6" s="20"/>
      <c r="D6" s="20"/>
      <c r="E6" s="20"/>
      <c r="F6" s="20"/>
      <c r="G6" s="47"/>
      <c r="H6" s="20"/>
      <c r="I6" s="20"/>
    </row>
    <row r="7" spans="2:24" ht="29.25" customHeight="1" x14ac:dyDescent="0.25">
      <c r="B7" s="142" t="s">
        <v>0</v>
      </c>
      <c r="C7" s="142"/>
      <c r="D7" s="144" t="str">
        <f>Proyecto!$E$7</f>
        <v>Estudio de desemepeño financiero sector software</v>
      </c>
      <c r="E7" s="144"/>
      <c r="F7" s="144"/>
      <c r="G7" s="144"/>
      <c r="H7" s="144"/>
      <c r="I7" s="144"/>
      <c r="X7" s="1"/>
    </row>
    <row r="8" spans="2:24" s="21" customFormat="1" ht="10.5" customHeight="1" x14ac:dyDescent="0.25">
      <c r="B8" s="10"/>
      <c r="C8" s="10"/>
      <c r="D8" s="6"/>
      <c r="E8" s="6"/>
      <c r="F8" s="6"/>
      <c r="G8" s="6"/>
      <c r="H8" s="6"/>
      <c r="I8" s="6"/>
      <c r="N8" s="25"/>
    </row>
    <row r="9" spans="2:24" ht="18.75" customHeight="1" x14ac:dyDescent="0.25">
      <c r="B9" s="205" t="s">
        <v>110</v>
      </c>
      <c r="C9" s="205"/>
      <c r="D9" s="205"/>
      <c r="E9" s="205"/>
      <c r="F9" s="205"/>
      <c r="G9" s="205"/>
      <c r="H9" s="205"/>
      <c r="I9" s="205"/>
      <c r="X9" s="1"/>
    </row>
    <row r="10" spans="2:24" ht="28.5" customHeight="1" x14ac:dyDescent="0.25">
      <c r="B10" s="202" t="s">
        <v>28</v>
      </c>
      <c r="C10" s="202"/>
      <c r="D10" s="206" t="s">
        <v>227</v>
      </c>
      <c r="E10" s="206"/>
      <c r="F10" s="206"/>
      <c r="G10" s="206"/>
      <c r="H10" s="206"/>
      <c r="I10" s="206"/>
      <c r="X10" s="1"/>
    </row>
    <row r="11" spans="2:24" ht="22.5" customHeight="1" x14ac:dyDescent="0.25">
      <c r="B11" s="202" t="s">
        <v>1</v>
      </c>
      <c r="C11" s="202"/>
      <c r="D11" s="202" t="s">
        <v>2</v>
      </c>
      <c r="E11" s="202"/>
      <c r="F11" s="34" t="s">
        <v>3</v>
      </c>
      <c r="G11" s="48" t="s">
        <v>108</v>
      </c>
      <c r="H11" s="48" t="s">
        <v>4</v>
      </c>
      <c r="I11" s="48" t="s">
        <v>109</v>
      </c>
      <c r="X11" s="1"/>
    </row>
    <row r="12" spans="2:24" ht="65.25" customHeight="1" x14ac:dyDescent="0.25">
      <c r="B12" s="204" t="s">
        <v>53</v>
      </c>
      <c r="C12" s="204"/>
      <c r="D12" s="204" t="s">
        <v>135</v>
      </c>
      <c r="E12" s="204"/>
      <c r="F12" s="98">
        <v>1</v>
      </c>
      <c r="G12" s="49" t="s">
        <v>118</v>
      </c>
      <c r="H12" s="49" t="s">
        <v>54</v>
      </c>
      <c r="I12" s="49" t="s">
        <v>226</v>
      </c>
      <c r="X12" s="1"/>
    </row>
    <row r="13" spans="2:24" ht="24.75" customHeight="1" x14ac:dyDescent="0.25">
      <c r="B13" s="202" t="s">
        <v>5</v>
      </c>
      <c r="C13" s="202"/>
      <c r="D13" s="203" t="s">
        <v>134</v>
      </c>
      <c r="E13" s="203"/>
      <c r="F13" s="203"/>
      <c r="G13" s="203"/>
      <c r="H13" s="203"/>
      <c r="I13" s="203"/>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13" zoomScale="90" zoomScaleNormal="90" workbookViewId="0">
      <selection activeCell="D28" sqref="D28"/>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1"/>
      <c r="C2" s="199" t="s">
        <v>122</v>
      </c>
      <c r="D2" s="200"/>
      <c r="E2" s="200"/>
      <c r="F2" s="201"/>
      <c r="G2" s="68" t="str">
        <f>Proyecto!K2</f>
        <v>Codigo: GC-F-015</v>
      </c>
      <c r="H2" s="11"/>
      <c r="I2" s="11"/>
      <c r="J2" s="15"/>
      <c r="T2" s="16"/>
    </row>
    <row r="3" spans="2:22" s="12" customFormat="1" ht="23.25" customHeight="1" thickBot="1" x14ac:dyDescent="0.25">
      <c r="B3" s="72"/>
      <c r="C3" s="199" t="s">
        <v>124</v>
      </c>
      <c r="D3" s="200"/>
      <c r="E3" s="200"/>
      <c r="F3" s="201"/>
      <c r="G3" s="69" t="str">
        <f>Proyecto!K3</f>
        <v>Fecha: 17 de septiembre de 2014</v>
      </c>
      <c r="H3" s="11"/>
      <c r="I3" s="11"/>
      <c r="J3" s="15"/>
      <c r="T3" s="16"/>
    </row>
    <row r="4" spans="2:22" s="12" customFormat="1" ht="24" customHeight="1" thickBot="1" x14ac:dyDescent="0.25">
      <c r="B4" s="72"/>
      <c r="C4" s="199" t="s">
        <v>125</v>
      </c>
      <c r="D4" s="200"/>
      <c r="E4" s="200"/>
      <c r="F4" s="201"/>
      <c r="G4" s="69" t="str">
        <f>Proyecto!K4</f>
        <v>Version 001</v>
      </c>
      <c r="J4" s="15"/>
      <c r="T4" s="16"/>
    </row>
    <row r="5" spans="2:22" s="12" customFormat="1" ht="22.5" customHeight="1" thickBot="1" x14ac:dyDescent="0.25">
      <c r="B5" s="73"/>
      <c r="C5" s="199" t="s">
        <v>127</v>
      </c>
      <c r="D5" s="200"/>
      <c r="E5" s="200"/>
      <c r="F5" s="201"/>
      <c r="G5" s="70" t="s">
        <v>128</v>
      </c>
      <c r="J5" s="11"/>
      <c r="T5" s="16"/>
    </row>
    <row r="6" spans="2:22" ht="5.25" customHeight="1" x14ac:dyDescent="0.2">
      <c r="B6" s="5"/>
      <c r="C6" s="20"/>
      <c r="D6" s="5"/>
      <c r="E6" s="5"/>
      <c r="F6" s="5"/>
      <c r="G6" s="5"/>
    </row>
    <row r="7" spans="2:22" ht="29.25" customHeight="1" x14ac:dyDescent="0.25">
      <c r="B7" s="38" t="s">
        <v>0</v>
      </c>
      <c r="C7" s="144" t="str">
        <f>Proyecto!$E$7</f>
        <v>Estudio de desemepeño financiero sector software</v>
      </c>
      <c r="D7" s="144"/>
      <c r="E7" s="144"/>
      <c r="F7" s="144"/>
      <c r="G7" s="144"/>
      <c r="V7" s="1"/>
    </row>
    <row r="9" spans="2:22" ht="18" customHeight="1" x14ac:dyDescent="0.2">
      <c r="B9" s="205" t="s">
        <v>44</v>
      </c>
      <c r="C9" s="205"/>
      <c r="D9" s="205"/>
      <c r="E9" s="205"/>
      <c r="F9" s="205"/>
      <c r="G9" s="205"/>
    </row>
    <row r="10" spans="2:22" customFormat="1" ht="15" customHeight="1" x14ac:dyDescent="0.25"/>
    <row r="11" spans="2:22" ht="20.25" customHeight="1" x14ac:dyDescent="0.2">
      <c r="B11" s="34" t="s">
        <v>73</v>
      </c>
      <c r="C11" s="34" t="s">
        <v>6</v>
      </c>
      <c r="D11" s="34" t="s">
        <v>14</v>
      </c>
      <c r="E11" s="34" t="s">
        <v>43</v>
      </c>
      <c r="F11" s="205" t="s">
        <v>15</v>
      </c>
      <c r="G11" s="205"/>
    </row>
    <row r="12" spans="2:22" ht="70.5" customHeight="1" x14ac:dyDescent="0.2">
      <c r="B12" s="33" t="s">
        <v>61</v>
      </c>
      <c r="C12" s="33" t="s">
        <v>164</v>
      </c>
      <c r="D12" s="112" t="s">
        <v>214</v>
      </c>
      <c r="E12" s="22" t="s">
        <v>94</v>
      </c>
      <c r="F12" s="207" t="s">
        <v>145</v>
      </c>
      <c r="G12" s="207"/>
    </row>
    <row r="13" spans="2:22" ht="117.75" customHeight="1" x14ac:dyDescent="0.2">
      <c r="B13" s="33" t="s">
        <v>62</v>
      </c>
      <c r="C13" s="33" t="s">
        <v>165</v>
      </c>
      <c r="D13" s="112" t="s">
        <v>215</v>
      </c>
      <c r="E13" s="22" t="s">
        <v>94</v>
      </c>
      <c r="F13" s="207" t="s">
        <v>145</v>
      </c>
      <c r="G13" s="207"/>
    </row>
    <row r="14" spans="2:22" ht="87.6" customHeight="1" x14ac:dyDescent="0.2">
      <c r="B14" s="33" t="s">
        <v>63</v>
      </c>
      <c r="C14" s="33" t="s">
        <v>166</v>
      </c>
      <c r="D14" s="112" t="s">
        <v>216</v>
      </c>
      <c r="E14" s="22" t="s">
        <v>94</v>
      </c>
      <c r="F14" s="207" t="s">
        <v>145</v>
      </c>
      <c r="G14" s="207"/>
    </row>
    <row r="15" spans="2:22" x14ac:dyDescent="0.2">
      <c r="B15" s="18"/>
    </row>
  </sheetData>
  <mergeCells count="10">
    <mergeCell ref="C2:F2"/>
    <mergeCell ref="C3:F3"/>
    <mergeCell ref="C4:F4"/>
    <mergeCell ref="C5:F5"/>
    <mergeCell ref="F11:G11"/>
    <mergeCell ref="C7:G7"/>
    <mergeCell ref="B9:G9"/>
    <mergeCell ref="F12:G12"/>
    <mergeCell ref="F13:G13"/>
    <mergeCell ref="F14:G14"/>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4"/>
  <sheetViews>
    <sheetView topLeftCell="A7" zoomScale="80" zoomScaleNormal="80" workbookViewId="0">
      <selection activeCell="C28" sqref="C28"/>
    </sheetView>
  </sheetViews>
  <sheetFormatPr baseColWidth="10" defaultColWidth="11.44140625" defaultRowHeight="13.2" x14ac:dyDescent="0.25"/>
  <cols>
    <col min="1" max="1" width="5" style="74" customWidth="1"/>
    <col min="2" max="2" width="30.33203125" style="74" customWidth="1"/>
    <col min="3" max="3" width="25" style="74" customWidth="1"/>
    <col min="4" max="4" width="11.44140625" style="74"/>
    <col min="5" max="5" width="33" style="74" customWidth="1"/>
    <col min="6" max="6" width="20.6640625" style="74" customWidth="1"/>
    <col min="7" max="7" width="32.5546875" style="74" customWidth="1"/>
    <col min="8" max="8" width="40.33203125" style="74" customWidth="1"/>
    <col min="9" max="16384" width="11.44140625" style="74"/>
  </cols>
  <sheetData>
    <row r="1" spans="2:8" ht="13.8" thickBot="1" x14ac:dyDescent="0.3"/>
    <row r="2" spans="2:8" ht="18" customHeight="1" thickBot="1" x14ac:dyDescent="0.3">
      <c r="B2" s="77"/>
      <c r="C2" s="220" t="s">
        <v>122</v>
      </c>
      <c r="D2" s="221"/>
      <c r="E2" s="221"/>
      <c r="F2" s="221"/>
      <c r="G2" s="214" t="str">
        <f>Proyecto!K2</f>
        <v>Codigo: GC-F-015</v>
      </c>
      <c r="H2" s="215"/>
    </row>
    <row r="3" spans="2:8" ht="19.5" customHeight="1" thickBot="1" x14ac:dyDescent="0.3">
      <c r="B3" s="79"/>
      <c r="C3" s="220" t="s">
        <v>124</v>
      </c>
      <c r="D3" s="221"/>
      <c r="E3" s="221"/>
      <c r="F3" s="221"/>
      <c r="G3" s="216" t="str">
        <f>Proyecto!K3</f>
        <v>Fecha: 17 de septiembre de 2014</v>
      </c>
      <c r="H3" s="217"/>
    </row>
    <row r="4" spans="2:8" ht="19.5" customHeight="1" thickBot="1" x14ac:dyDescent="0.3">
      <c r="B4" s="79"/>
      <c r="C4" s="220" t="s">
        <v>125</v>
      </c>
      <c r="D4" s="221"/>
      <c r="E4" s="221"/>
      <c r="F4" s="221"/>
      <c r="G4" s="218" t="str">
        <f>Proyecto!K4</f>
        <v>Version 001</v>
      </c>
      <c r="H4" s="219"/>
    </row>
    <row r="5" spans="2:8" ht="21.75" customHeight="1" thickBot="1" x14ac:dyDescent="0.3">
      <c r="B5" s="81"/>
      <c r="C5" s="220" t="s">
        <v>127</v>
      </c>
      <c r="D5" s="221"/>
      <c r="E5" s="221"/>
      <c r="F5" s="221"/>
      <c r="G5" s="216" t="s">
        <v>128</v>
      </c>
      <c r="H5" s="217"/>
    </row>
    <row r="6" spans="2:8" ht="21" customHeight="1" x14ac:dyDescent="0.25"/>
    <row r="7" spans="2:8" ht="22.5" customHeight="1" x14ac:dyDescent="0.25">
      <c r="B7" s="208" t="s">
        <v>75</v>
      </c>
      <c r="C7" s="209"/>
      <c r="D7" s="209"/>
      <c r="E7" s="209"/>
      <c r="F7" s="209"/>
      <c r="G7" s="209"/>
      <c r="H7" s="209"/>
    </row>
    <row r="8" spans="2:8" ht="45" customHeight="1" x14ac:dyDescent="0.25">
      <c r="B8" s="210" t="s">
        <v>168</v>
      </c>
      <c r="C8" s="211"/>
      <c r="D8" s="211"/>
      <c r="E8" s="211"/>
      <c r="F8" s="211"/>
      <c r="G8" s="211"/>
      <c r="H8" s="211"/>
    </row>
    <row r="9" spans="2:8" x14ac:dyDescent="0.25">
      <c r="B9" s="75"/>
    </row>
    <row r="11" spans="2:8" ht="22.5" customHeight="1" x14ac:dyDescent="0.25">
      <c r="B11" s="212" t="s">
        <v>72</v>
      </c>
      <c r="C11" s="213"/>
      <c r="E11" s="208" t="s">
        <v>74</v>
      </c>
      <c r="F11" s="209"/>
      <c r="G11" s="209"/>
      <c r="H11" s="209"/>
    </row>
    <row r="13" spans="2:8" ht="20.25" customHeight="1" x14ac:dyDescent="0.25">
      <c r="B13" s="39" t="s">
        <v>6</v>
      </c>
      <c r="C13" s="39" t="s">
        <v>73</v>
      </c>
      <c r="D13" s="76"/>
      <c r="E13" s="39" t="s">
        <v>6</v>
      </c>
      <c r="F13" s="39" t="s">
        <v>73</v>
      </c>
      <c r="G13" s="39" t="s">
        <v>71</v>
      </c>
      <c r="H13" s="39" t="s">
        <v>89</v>
      </c>
    </row>
    <row r="14" spans="2:8" ht="41.25" customHeight="1" x14ac:dyDescent="0.25">
      <c r="B14" s="94" t="s">
        <v>169</v>
      </c>
      <c r="C14" s="93" t="s">
        <v>130</v>
      </c>
      <c r="E14" s="94" t="s">
        <v>145</v>
      </c>
      <c r="F14" s="93" t="s">
        <v>145</v>
      </c>
      <c r="G14" s="93" t="s">
        <v>145</v>
      </c>
      <c r="H14" s="93" t="s">
        <v>145</v>
      </c>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M21" sqref="M21"/>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77"/>
      <c r="C2" s="220" t="s">
        <v>122</v>
      </c>
      <c r="D2" s="221"/>
      <c r="E2" s="221"/>
      <c r="F2" s="221"/>
      <c r="G2" s="214" t="str">
        <f>Proyecto!K2</f>
        <v>Codigo: GC-F-015</v>
      </c>
      <c r="H2" s="222"/>
      <c r="I2" s="222"/>
      <c r="J2" s="222"/>
      <c r="K2" s="222"/>
      <c r="L2" s="215"/>
      <c r="U2" s="16"/>
    </row>
    <row r="3" spans="1:21" s="18" customFormat="1" ht="23.25" customHeight="1" thickBot="1" x14ac:dyDescent="0.25">
      <c r="B3" s="79"/>
      <c r="C3" s="220" t="s">
        <v>124</v>
      </c>
      <c r="D3" s="221"/>
      <c r="E3" s="221"/>
      <c r="F3" s="221"/>
      <c r="G3" s="216" t="str">
        <f>Proyecto!K3</f>
        <v>Fecha: 17 de septiembre de 2014</v>
      </c>
      <c r="H3" s="223"/>
      <c r="I3" s="223"/>
      <c r="J3" s="223"/>
      <c r="K3" s="223"/>
      <c r="L3" s="217"/>
      <c r="U3" s="16"/>
    </row>
    <row r="4" spans="1:21" s="18" customFormat="1" ht="24" customHeight="1" thickBot="1" x14ac:dyDescent="0.25">
      <c r="B4" s="79"/>
      <c r="C4" s="220" t="s">
        <v>125</v>
      </c>
      <c r="D4" s="221"/>
      <c r="E4" s="221"/>
      <c r="F4" s="221"/>
      <c r="G4" s="218" t="str">
        <f>Proyecto!K4</f>
        <v>Version 001</v>
      </c>
      <c r="H4" s="224"/>
      <c r="I4" s="224"/>
      <c r="J4" s="224"/>
      <c r="K4" s="224"/>
      <c r="L4" s="219"/>
      <c r="U4" s="16"/>
    </row>
    <row r="5" spans="1:21" s="18" customFormat="1" ht="22.5" customHeight="1" thickBot="1" x14ac:dyDescent="0.25">
      <c r="B5" s="81"/>
      <c r="C5" s="220" t="s">
        <v>127</v>
      </c>
      <c r="D5" s="221"/>
      <c r="E5" s="221"/>
      <c r="F5" s="221"/>
      <c r="G5" s="216" t="s">
        <v>128</v>
      </c>
      <c r="H5" s="223"/>
      <c r="I5" s="223"/>
      <c r="J5" s="223"/>
      <c r="K5" s="223"/>
      <c r="L5" s="217"/>
      <c r="U5" s="16"/>
    </row>
    <row r="6" spans="1:21" ht="5.25" customHeight="1" x14ac:dyDescent="0.2">
      <c r="A6" s="7" t="str">
        <f>Proyecto!$E$7</f>
        <v>Estudio de desemepeño financiero sector software</v>
      </c>
      <c r="B6" s="17"/>
      <c r="C6" s="17"/>
      <c r="D6" s="17"/>
      <c r="E6" s="17"/>
      <c r="F6" s="17"/>
    </row>
    <row r="7" spans="1:21" ht="29.25" customHeight="1" x14ac:dyDescent="0.25">
      <c r="B7" s="38" t="s">
        <v>0</v>
      </c>
      <c r="C7" s="144" t="str">
        <f>Proyecto!$E$7</f>
        <v>Estudio de desemepeño financiero sector software</v>
      </c>
      <c r="D7" s="144"/>
      <c r="E7" s="144"/>
      <c r="F7" s="144"/>
      <c r="U7" s="1"/>
    </row>
    <row r="8" spans="1:21" x14ac:dyDescent="0.2">
      <c r="B8" s="18"/>
    </row>
    <row r="10" spans="1:21" ht="18" customHeight="1" x14ac:dyDescent="0.2">
      <c r="B10" s="38" t="s">
        <v>86</v>
      </c>
      <c r="C10" s="24" t="s">
        <v>93</v>
      </c>
    </row>
    <row r="11" spans="1:21" ht="6" customHeight="1" x14ac:dyDescent="0.2"/>
    <row r="12" spans="1:21" ht="18" customHeight="1" x14ac:dyDescent="0.2">
      <c r="B12" s="38" t="s">
        <v>48</v>
      </c>
      <c r="C12" s="24" t="s">
        <v>228</v>
      </c>
    </row>
    <row r="13" spans="1:21" ht="6" customHeight="1" x14ac:dyDescent="0.2"/>
    <row r="14" spans="1:21" ht="18" customHeight="1" x14ac:dyDescent="0.2">
      <c r="B14" s="38" t="s">
        <v>49</v>
      </c>
      <c r="C14" s="24" t="s">
        <v>228</v>
      </c>
    </row>
    <row r="15" spans="1:21" ht="6" customHeight="1" x14ac:dyDescent="0.2"/>
    <row r="16" spans="1:21" ht="18" customHeight="1" x14ac:dyDescent="0.2">
      <c r="B16" s="38" t="s">
        <v>45</v>
      </c>
      <c r="C16" s="23">
        <v>0</v>
      </c>
    </row>
    <row r="17" spans="2:3" ht="6" customHeight="1" x14ac:dyDescent="0.2"/>
    <row r="18" spans="2:3" ht="18" customHeight="1" x14ac:dyDescent="0.2">
      <c r="B18" s="38" t="s">
        <v>46</v>
      </c>
      <c r="C18" s="23">
        <v>0</v>
      </c>
    </row>
    <row r="19" spans="2:3" ht="6" customHeight="1" x14ac:dyDescent="0.2"/>
    <row r="20" spans="2:3" ht="18" customHeight="1" x14ac:dyDescent="0.2">
      <c r="B20" s="38"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7" zoomScale="90" zoomScaleNormal="90" workbookViewId="0">
      <selection activeCell="K18" sqref="K18"/>
    </sheetView>
  </sheetViews>
  <sheetFormatPr baseColWidth="10" defaultColWidth="11.44140625" defaultRowHeight="11.4" x14ac:dyDescent="0.2"/>
  <cols>
    <col min="1" max="1" width="2.44140625" style="1" customWidth="1"/>
    <col min="2" max="2" width="14.5546875" style="1" customWidth="1"/>
    <col min="3" max="3" width="21.88671875" style="1" customWidth="1"/>
    <col min="4" max="4" width="36.21875" style="1" customWidth="1"/>
    <col min="5" max="5" width="23.88671875" style="1" customWidth="1"/>
    <col min="6" max="6" width="36.5546875" style="1" customWidth="1"/>
    <col min="7" max="7" width="21.5546875" style="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38"/>
      <c r="C2" s="239"/>
      <c r="D2" s="229" t="s">
        <v>122</v>
      </c>
      <c r="E2" s="230"/>
      <c r="F2" s="230"/>
      <c r="G2" s="231"/>
      <c r="H2" s="78" t="str">
        <f>Proyecto!K2</f>
        <v>Codigo: GC-F-015</v>
      </c>
      <c r="P2" s="16"/>
    </row>
    <row r="3" spans="2:16" s="12" customFormat="1" ht="23.25" customHeight="1" thickBot="1" x14ac:dyDescent="0.25">
      <c r="B3" s="240"/>
      <c r="C3" s="228"/>
      <c r="D3" s="232" t="s">
        <v>124</v>
      </c>
      <c r="E3" s="233"/>
      <c r="F3" s="233"/>
      <c r="G3" s="234"/>
      <c r="H3" s="82" t="str">
        <f>Proyecto!K3</f>
        <v>Fecha: 17 de septiembre de 2014</v>
      </c>
      <c r="P3" s="16"/>
    </row>
    <row r="4" spans="2:16" s="12" customFormat="1" ht="24" customHeight="1" thickBot="1" x14ac:dyDescent="0.25">
      <c r="B4" s="240"/>
      <c r="C4" s="228"/>
      <c r="D4" s="235" t="s">
        <v>125</v>
      </c>
      <c r="E4" s="236"/>
      <c r="F4" s="236"/>
      <c r="G4" s="237"/>
      <c r="H4" s="80" t="str">
        <f>Proyecto!K4</f>
        <v>Version 001</v>
      </c>
      <c r="P4" s="16"/>
    </row>
    <row r="5" spans="2:16" s="12" customFormat="1" ht="22.5" customHeight="1" thickBot="1" x14ac:dyDescent="0.25">
      <c r="B5" s="241"/>
      <c r="C5" s="242"/>
      <c r="D5" s="232" t="s">
        <v>127</v>
      </c>
      <c r="E5" s="233"/>
      <c r="F5" s="233"/>
      <c r="G5" s="234"/>
      <c r="H5" s="82" t="s">
        <v>128</v>
      </c>
      <c r="P5" s="16"/>
    </row>
    <row r="6" spans="2:16" ht="5.25" customHeight="1" x14ac:dyDescent="0.2">
      <c r="B6" s="5"/>
      <c r="C6" s="5"/>
      <c r="D6" s="5"/>
      <c r="E6" s="5"/>
      <c r="F6" s="20"/>
      <c r="G6" s="5"/>
      <c r="H6" s="5"/>
    </row>
    <row r="7" spans="2:16" ht="29.25" customHeight="1" x14ac:dyDescent="0.25">
      <c r="B7" s="142" t="s">
        <v>0</v>
      </c>
      <c r="C7" s="142"/>
      <c r="D7" s="144" t="str">
        <f>Proyecto!$E$7</f>
        <v>Estudio de desemepeño financiero sector software</v>
      </c>
      <c r="E7" s="144"/>
      <c r="F7" s="144"/>
      <c r="G7" s="144"/>
      <c r="H7" s="144"/>
      <c r="P7" s="1"/>
    </row>
    <row r="8" spans="2:16" customFormat="1" ht="19.5" customHeight="1" x14ac:dyDescent="0.25"/>
    <row r="9" spans="2:16" ht="30" customHeight="1" x14ac:dyDescent="0.2">
      <c r="B9" s="225" t="s">
        <v>38</v>
      </c>
      <c r="C9" s="226"/>
      <c r="D9" s="226"/>
      <c r="E9" s="226"/>
      <c r="F9" s="226"/>
      <c r="G9" s="226"/>
      <c r="H9" s="226"/>
    </row>
    <row r="10" spans="2:16" ht="9.75" customHeight="1" x14ac:dyDescent="0.25">
      <c r="B10" s="228"/>
      <c r="C10" s="228"/>
      <c r="D10" s="228"/>
      <c r="E10" s="228"/>
      <c r="F10" s="228"/>
      <c r="G10" s="228"/>
      <c r="H10" s="228"/>
      <c r="P10" s="1"/>
    </row>
    <row r="11" spans="2:16" ht="25.5" customHeight="1" x14ac:dyDescent="0.25">
      <c r="B11" s="202" t="s">
        <v>6</v>
      </c>
      <c r="C11" s="202"/>
      <c r="D11" s="34" t="s">
        <v>7</v>
      </c>
      <c r="E11" s="36" t="s">
        <v>69</v>
      </c>
      <c r="F11" s="34" t="s">
        <v>11</v>
      </c>
      <c r="G11" s="34" t="s">
        <v>96</v>
      </c>
      <c r="H11" s="34" t="s">
        <v>8</v>
      </c>
      <c r="P11" s="1"/>
    </row>
    <row r="12" spans="2:16" ht="21.9" customHeight="1" x14ac:dyDescent="0.25">
      <c r="B12" s="227" t="s">
        <v>199</v>
      </c>
      <c r="C12" s="227"/>
      <c r="D12" s="107" t="s">
        <v>200</v>
      </c>
      <c r="E12" s="107">
        <v>6337150</v>
      </c>
      <c r="F12" s="287" t="s">
        <v>202</v>
      </c>
      <c r="G12" s="107" t="s">
        <v>95</v>
      </c>
      <c r="H12" s="107" t="s">
        <v>66</v>
      </c>
      <c r="P12" s="1"/>
    </row>
    <row r="13" spans="2:16" ht="21.9" customHeight="1" x14ac:dyDescent="0.25">
      <c r="B13" s="227" t="s">
        <v>197</v>
      </c>
      <c r="C13" s="227"/>
      <c r="D13" s="107" t="s">
        <v>198</v>
      </c>
      <c r="E13" s="107" t="s">
        <v>201</v>
      </c>
      <c r="F13" s="288" t="s">
        <v>203</v>
      </c>
      <c r="G13" s="107" t="s">
        <v>95</v>
      </c>
      <c r="H13" s="107" t="s">
        <v>66</v>
      </c>
      <c r="P13" s="1"/>
    </row>
    <row r="14" spans="2:16" ht="21.9" customHeight="1" x14ac:dyDescent="0.25">
      <c r="B14" s="227" t="s">
        <v>136</v>
      </c>
      <c r="C14" s="227"/>
      <c r="D14" s="32" t="s">
        <v>137</v>
      </c>
      <c r="E14" s="32">
        <v>2201000</v>
      </c>
      <c r="F14" s="117" t="s">
        <v>150</v>
      </c>
      <c r="G14" s="32" t="s">
        <v>94</v>
      </c>
      <c r="H14" s="32" t="s">
        <v>66</v>
      </c>
      <c r="K14" s="109"/>
      <c r="L14" s="109"/>
      <c r="M14" s="109"/>
      <c r="N14" s="109"/>
      <c r="P14" s="1"/>
    </row>
    <row r="15" spans="2:16" ht="27" customHeight="1" x14ac:dyDescent="0.2">
      <c r="B15" s="227" t="s">
        <v>138</v>
      </c>
      <c r="C15" s="227"/>
      <c r="D15" s="33" t="s">
        <v>139</v>
      </c>
      <c r="E15" s="33">
        <v>2201000</v>
      </c>
      <c r="F15" s="287" t="s">
        <v>151</v>
      </c>
      <c r="G15" s="32" t="s">
        <v>94</v>
      </c>
      <c r="H15" s="32" t="s">
        <v>66</v>
      </c>
      <c r="K15" s="115"/>
      <c r="L15" s="109"/>
      <c r="M15" s="109"/>
      <c r="N15" s="109"/>
      <c r="O15" s="2"/>
      <c r="P15" s="1"/>
    </row>
    <row r="16" spans="2:16" ht="21.9" customHeight="1" x14ac:dyDescent="0.25">
      <c r="B16" s="227" t="s">
        <v>146</v>
      </c>
      <c r="C16" s="227"/>
      <c r="D16" s="97" t="s">
        <v>142</v>
      </c>
      <c r="E16" s="32">
        <v>2201000</v>
      </c>
      <c r="F16" s="117" t="s">
        <v>152</v>
      </c>
      <c r="G16" s="32" t="s">
        <v>94</v>
      </c>
      <c r="H16" s="32" t="s">
        <v>66</v>
      </c>
      <c r="K16" s="116"/>
      <c r="L16" s="109"/>
      <c r="M16" s="109"/>
      <c r="N16" s="109"/>
      <c r="P16" s="1"/>
    </row>
    <row r="17" spans="2:16" ht="21.9" customHeight="1" x14ac:dyDescent="0.2">
      <c r="B17" s="227" t="s">
        <v>155</v>
      </c>
      <c r="C17" s="227"/>
      <c r="D17" s="97" t="s">
        <v>156</v>
      </c>
      <c r="E17" s="111" t="s">
        <v>207</v>
      </c>
      <c r="F17" s="117" t="s">
        <v>208</v>
      </c>
      <c r="G17" s="32" t="s">
        <v>95</v>
      </c>
      <c r="H17" s="32" t="s">
        <v>66</v>
      </c>
      <c r="K17" s="109"/>
      <c r="L17" s="109"/>
      <c r="M17" s="109"/>
      <c r="N17" s="109"/>
      <c r="O17" s="2"/>
      <c r="P17" s="1"/>
    </row>
  </sheetData>
  <mergeCells count="16">
    <mergeCell ref="D2:G2"/>
    <mergeCell ref="D3:G3"/>
    <mergeCell ref="D4:G4"/>
    <mergeCell ref="D5:G5"/>
    <mergeCell ref="B2:C5"/>
    <mergeCell ref="B14:C14"/>
    <mergeCell ref="B17:C17"/>
    <mergeCell ref="B16:C16"/>
    <mergeCell ref="B15:C15"/>
    <mergeCell ref="B7:C7"/>
    <mergeCell ref="D7:H7"/>
    <mergeCell ref="B9:H9"/>
    <mergeCell ref="B11:C11"/>
    <mergeCell ref="B12:C12"/>
    <mergeCell ref="B10:H10"/>
    <mergeCell ref="B13:C13"/>
  </mergeCells>
  <conditionalFormatting sqref="D11 D14">
    <cfRule type="cellIs" dxfId="20" priority="19" stopIfTrue="1" operator="equal">
      <formula>"Alto"</formula>
    </cfRule>
    <cfRule type="cellIs" dxfId="19" priority="20" stopIfTrue="1" operator="equal">
      <formula>"Medio"</formula>
    </cfRule>
    <cfRule type="cellIs" dxfId="18" priority="21" stopIfTrue="1" operator="equal">
      <formula>"Bajo"</formula>
    </cfRule>
  </conditionalFormatting>
  <conditionalFormatting sqref="D16:D17">
    <cfRule type="cellIs" dxfId="17" priority="10" stopIfTrue="1" operator="equal">
      <formula>"Alto"</formula>
    </cfRule>
    <cfRule type="cellIs" dxfId="16" priority="11" stopIfTrue="1" operator="equal">
      <formula>"Medio"</formula>
    </cfRule>
    <cfRule type="cellIs" dxfId="15" priority="12" stopIfTrue="1" operator="equal">
      <formula>"Bajo"</formula>
    </cfRule>
  </conditionalFormatting>
  <conditionalFormatting sqref="D13">
    <cfRule type="cellIs" dxfId="14" priority="7" stopIfTrue="1" operator="equal">
      <formula>"Alto"</formula>
    </cfRule>
    <cfRule type="cellIs" dxfId="13" priority="8" stopIfTrue="1" operator="equal">
      <formula>"Medio"</formula>
    </cfRule>
    <cfRule type="cellIs" dxfId="12" priority="9" stopIfTrue="1" operator="equal">
      <formula>"Bajo"</formula>
    </cfRule>
  </conditionalFormatting>
  <conditionalFormatting sqref="D12">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I9:N9 G18:N65495 F26:F65495 F18:F24">
      <formula1>1</formula1>
      <formula2>5</formula2>
    </dataValidation>
  </dataValidations>
  <hyperlinks>
    <hyperlink ref="F14" r:id="rId1"/>
    <hyperlink ref="F15" r:id="rId2"/>
    <hyperlink ref="F16" r:id="rId3"/>
    <hyperlink ref="F13" r:id="rId4"/>
    <hyperlink ref="F12" r:id="rId5"/>
    <hyperlink ref="F17" r:id="rId6"/>
  </hyperlinks>
  <pageMargins left="0.39370078740157483" right="0.39370078740157483" top="0.74803149606299213" bottom="0.74803149606299213" header="0.31496062992125984" footer="0.31496062992125984"/>
  <pageSetup scale="70" fitToHeight="0" orientation="landscape" r:id="rId7"/>
  <drawing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H12:H17</xm:sqref>
        </x14:dataValidation>
        <x14:dataValidation type="list" allowBlank="1" showInputMessage="1" showErrorMessage="1">
          <x14:formula1>
            <xm:f>'No tocar'!$I$5:$I$6</xm:f>
          </x14:formula1>
          <xm:sqref>G12:G17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B7" zoomScale="90" zoomScaleNormal="90" workbookViewId="0">
      <selection activeCell="B19" sqref="A19:XFD19"/>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26.33203125" style="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77"/>
      <c r="C2" s="220" t="s">
        <v>122</v>
      </c>
      <c r="D2" s="221"/>
      <c r="E2" s="221"/>
      <c r="F2" s="221"/>
      <c r="G2" s="84" t="str">
        <f>Proyecto!K2</f>
        <v>Codigo: GC-F-015</v>
      </c>
      <c r="H2" s="83"/>
      <c r="P2" s="16"/>
    </row>
    <row r="3" spans="2:16" s="12" customFormat="1" ht="23.25" customHeight="1" thickBot="1" x14ac:dyDescent="0.25">
      <c r="B3" s="79"/>
      <c r="C3" s="220" t="s">
        <v>124</v>
      </c>
      <c r="D3" s="221"/>
      <c r="E3" s="221"/>
      <c r="F3" s="221"/>
      <c r="G3" s="82" t="str">
        <f>Proyecto!K3</f>
        <v>Fecha: 17 de septiembre de 2014</v>
      </c>
      <c r="H3" s="83"/>
      <c r="P3" s="16"/>
    </row>
    <row r="4" spans="2:16" s="12" customFormat="1" ht="24" customHeight="1" thickBot="1" x14ac:dyDescent="0.25">
      <c r="B4" s="79"/>
      <c r="C4" s="220" t="s">
        <v>125</v>
      </c>
      <c r="D4" s="221"/>
      <c r="E4" s="221"/>
      <c r="F4" s="221"/>
      <c r="G4" s="82" t="str">
        <f>Proyecto!K4</f>
        <v>Version 001</v>
      </c>
      <c r="H4" s="83"/>
      <c r="P4" s="16"/>
    </row>
    <row r="5" spans="2:16" s="12" customFormat="1" ht="22.5" customHeight="1" thickBot="1" x14ac:dyDescent="0.25">
      <c r="B5" s="81"/>
      <c r="C5" s="220" t="s">
        <v>127</v>
      </c>
      <c r="D5" s="221"/>
      <c r="E5" s="221"/>
      <c r="F5" s="221"/>
      <c r="G5" s="85" t="s">
        <v>128</v>
      </c>
      <c r="H5" s="83"/>
      <c r="P5" s="16"/>
    </row>
    <row r="6" spans="2:16" ht="5.25" customHeight="1" x14ac:dyDescent="0.2">
      <c r="B6" s="5"/>
      <c r="C6" s="5"/>
      <c r="D6" s="20"/>
      <c r="E6" s="5"/>
      <c r="F6" s="5"/>
    </row>
    <row r="7" spans="2:16" ht="29.25" customHeight="1" x14ac:dyDescent="0.25">
      <c r="B7" s="38" t="s">
        <v>0</v>
      </c>
      <c r="C7" s="246" t="str">
        <f>Proyecto!$E$7</f>
        <v>Estudio de desemepeño financiero sector software</v>
      </c>
      <c r="D7" s="246"/>
      <c r="E7" s="246"/>
      <c r="F7" s="246"/>
      <c r="G7" s="29"/>
      <c r="P7" s="1"/>
    </row>
    <row r="8" spans="2:16" ht="6.75" customHeight="1" x14ac:dyDescent="0.25">
      <c r="B8" s="8"/>
      <c r="C8" s="9"/>
      <c r="D8" s="9"/>
      <c r="E8" s="9"/>
      <c r="F8" s="9"/>
      <c r="P8" s="1"/>
    </row>
    <row r="9" spans="2:16" x14ac:dyDescent="0.2">
      <c r="B9" s="152"/>
      <c r="C9" s="152"/>
    </row>
    <row r="10" spans="2:16" ht="20.25" customHeight="1" x14ac:dyDescent="0.2">
      <c r="B10" s="243" t="s">
        <v>16</v>
      </c>
      <c r="C10" s="244"/>
      <c r="D10" s="244"/>
      <c r="E10" s="244"/>
      <c r="F10" s="244"/>
      <c r="G10" s="245"/>
    </row>
    <row r="11" spans="2:16" customFormat="1" ht="15" customHeight="1" x14ac:dyDescent="0.25"/>
    <row r="12" spans="2:16" ht="24.75" customHeight="1" x14ac:dyDescent="0.2">
      <c r="B12" s="35" t="s">
        <v>87</v>
      </c>
      <c r="C12" s="37" t="s">
        <v>17</v>
      </c>
      <c r="D12" s="37" t="s">
        <v>18</v>
      </c>
      <c r="E12" s="37" t="s">
        <v>19</v>
      </c>
      <c r="F12" s="37" t="s">
        <v>20</v>
      </c>
      <c r="G12" s="37" t="s">
        <v>21</v>
      </c>
    </row>
    <row r="13" spans="2:16" ht="33.75" customHeight="1" x14ac:dyDescent="0.2">
      <c r="B13" s="103" t="s">
        <v>160</v>
      </c>
      <c r="C13" s="102" t="s">
        <v>101</v>
      </c>
      <c r="D13" s="103" t="s">
        <v>192</v>
      </c>
      <c r="E13" s="103" t="s">
        <v>120</v>
      </c>
      <c r="F13" s="103" t="s">
        <v>209</v>
      </c>
      <c r="G13" s="103" t="s">
        <v>143</v>
      </c>
    </row>
    <row r="14" spans="2:16" ht="33.75" customHeight="1" x14ac:dyDescent="0.2">
      <c r="B14" s="103" t="s">
        <v>161</v>
      </c>
      <c r="C14" s="106" t="s">
        <v>101</v>
      </c>
      <c r="D14" s="103" t="s">
        <v>153</v>
      </c>
      <c r="E14" s="103" t="s">
        <v>120</v>
      </c>
      <c r="F14" s="112" t="s">
        <v>209</v>
      </c>
      <c r="G14" s="103" t="s">
        <v>163</v>
      </c>
    </row>
    <row r="15" spans="2:16" ht="33.75" customHeight="1" x14ac:dyDescent="0.2">
      <c r="B15" s="103" t="s">
        <v>140</v>
      </c>
      <c r="C15" s="106" t="s">
        <v>101</v>
      </c>
      <c r="D15" s="103" t="s">
        <v>162</v>
      </c>
      <c r="E15" s="103" t="s">
        <v>120</v>
      </c>
      <c r="F15" s="112" t="s">
        <v>209</v>
      </c>
      <c r="G15" s="103" t="s">
        <v>158</v>
      </c>
    </row>
    <row r="16" spans="2:16" ht="33.75" customHeight="1" x14ac:dyDescent="0.2">
      <c r="B16" s="103" t="s">
        <v>141</v>
      </c>
      <c r="C16" s="102" t="s">
        <v>98</v>
      </c>
      <c r="D16" s="103" t="s">
        <v>191</v>
      </c>
      <c r="E16" s="103" t="s">
        <v>120</v>
      </c>
      <c r="F16" s="112" t="s">
        <v>209</v>
      </c>
      <c r="G16" s="103" t="s">
        <v>158</v>
      </c>
    </row>
    <row r="17" spans="2:7" ht="33.75" customHeight="1" x14ac:dyDescent="0.2">
      <c r="B17" s="103" t="s">
        <v>142</v>
      </c>
      <c r="C17" s="102" t="s">
        <v>98</v>
      </c>
      <c r="D17" s="103" t="s">
        <v>154</v>
      </c>
      <c r="E17" s="103" t="s">
        <v>116</v>
      </c>
      <c r="F17" s="112" t="s">
        <v>209</v>
      </c>
      <c r="G17" s="103" t="s">
        <v>159</v>
      </c>
    </row>
    <row r="18" spans="2:7" ht="33.75" customHeight="1" x14ac:dyDescent="0.2">
      <c r="B18" s="103" t="s">
        <v>156</v>
      </c>
      <c r="C18" s="102" t="s">
        <v>98</v>
      </c>
      <c r="D18" s="103" t="s">
        <v>154</v>
      </c>
      <c r="E18" s="103" t="s">
        <v>116</v>
      </c>
      <c r="F18" s="103" t="s">
        <v>157</v>
      </c>
      <c r="G18" s="103" t="s">
        <v>159</v>
      </c>
    </row>
    <row r="20" spans="2:7" ht="13.2" x14ac:dyDescent="0.25">
      <c r="C20" s="27"/>
    </row>
    <row r="21" spans="2:7" ht="13.2" x14ac:dyDescent="0.25">
      <c r="C21" s="27"/>
    </row>
    <row r="22" spans="2:7" ht="13.2" x14ac:dyDescent="0.25">
      <c r="C22" s="30"/>
    </row>
    <row r="23" spans="2:7" ht="13.2" x14ac:dyDescent="0.25">
      <c r="C23" s="30"/>
    </row>
    <row r="24" spans="2:7" ht="13.2" x14ac:dyDescent="0.25">
      <c r="C24" s="30"/>
    </row>
    <row r="25" spans="2:7" ht="13.2" x14ac:dyDescent="0.25">
      <c r="C25" s="30"/>
    </row>
    <row r="26" spans="2:7" ht="13.2" x14ac:dyDescent="0.25">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9:E65504 G19:G65504 G11 G9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C13:C18</xm:sqref>
        </x14:dataValidation>
        <x14:dataValidation type="list" allowBlank="1" showInputMessage="1" showErrorMessage="1">
          <x14:formula1>
            <xm:f>'No tocar'!$Q$15:$Q$23</xm:f>
          </x14:formula1>
          <xm:sqref>E13:E18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4" zoomScale="90" zoomScaleNormal="90" workbookViewId="0">
      <selection activeCell="H21" sqref="H21"/>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8.6640625" style="1" customWidth="1"/>
    <col min="5" max="5" width="29.44140625" style="1" customWidth="1"/>
    <col min="6" max="6" width="32.6640625" style="1" customWidth="1"/>
    <col min="7" max="7" width="19.44140625" style="1" customWidth="1"/>
    <col min="8" max="8" width="22.44140625" style="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77"/>
      <c r="C2" s="220" t="s">
        <v>122</v>
      </c>
      <c r="D2" s="221"/>
      <c r="E2" s="221"/>
      <c r="F2" s="221"/>
      <c r="G2" s="214" t="str">
        <f>Proyecto!K2</f>
        <v>Codigo: GC-F-015</v>
      </c>
      <c r="H2" s="215"/>
      <c r="J2" s="11"/>
      <c r="K2" s="11"/>
      <c r="L2" s="11"/>
      <c r="M2" s="15"/>
      <c r="W2" s="16"/>
    </row>
    <row r="3" spans="2:23" s="12" customFormat="1" ht="23.25" customHeight="1" thickBot="1" x14ac:dyDescent="0.25">
      <c r="B3" s="79"/>
      <c r="C3" s="220" t="s">
        <v>124</v>
      </c>
      <c r="D3" s="221"/>
      <c r="E3" s="221"/>
      <c r="F3" s="221"/>
      <c r="G3" s="216" t="str">
        <f>Proyecto!K3</f>
        <v>Fecha: 17 de septiembre de 2014</v>
      </c>
      <c r="H3" s="217"/>
      <c r="J3" s="11"/>
      <c r="K3" s="11"/>
      <c r="L3" s="11"/>
      <c r="M3" s="15"/>
      <c r="W3" s="16"/>
    </row>
    <row r="4" spans="2:23" s="12" customFormat="1" ht="24" customHeight="1" thickBot="1" x14ac:dyDescent="0.25">
      <c r="B4" s="79"/>
      <c r="C4" s="220" t="s">
        <v>125</v>
      </c>
      <c r="D4" s="221"/>
      <c r="E4" s="221"/>
      <c r="F4" s="221"/>
      <c r="G4" s="218" t="str">
        <f>Proyecto!K4</f>
        <v>Version 001</v>
      </c>
      <c r="H4" s="219"/>
      <c r="J4" s="11"/>
      <c r="M4" s="15"/>
      <c r="W4" s="16"/>
    </row>
    <row r="5" spans="2:23" s="12" customFormat="1" ht="22.5" customHeight="1" thickBot="1" x14ac:dyDescent="0.25">
      <c r="B5" s="81"/>
      <c r="C5" s="220" t="s">
        <v>127</v>
      </c>
      <c r="D5" s="221"/>
      <c r="E5" s="221"/>
      <c r="F5" s="221"/>
      <c r="G5" s="216" t="s">
        <v>128</v>
      </c>
      <c r="H5" s="217"/>
      <c r="J5" s="11"/>
      <c r="M5" s="11"/>
      <c r="W5" s="16"/>
    </row>
    <row r="6" spans="2:23" ht="5.25" customHeight="1" x14ac:dyDescent="0.2">
      <c r="B6" s="5"/>
      <c r="C6" s="5"/>
      <c r="D6" s="5"/>
      <c r="E6" s="5"/>
      <c r="F6" s="5"/>
      <c r="G6" s="5"/>
      <c r="H6" s="5"/>
    </row>
    <row r="7" spans="2:23" ht="29.25" customHeight="1" x14ac:dyDescent="0.25">
      <c r="B7" s="41" t="s">
        <v>0</v>
      </c>
      <c r="C7" s="144" t="str">
        <f>Proyecto!$E$7</f>
        <v>Estudio de desemepeño financiero sector software</v>
      </c>
      <c r="D7" s="144"/>
      <c r="E7" s="144"/>
      <c r="F7" s="144"/>
      <c r="G7" s="144"/>
      <c r="H7" s="144"/>
      <c r="W7" s="1"/>
    </row>
    <row r="9" spans="2:23" ht="15" customHeight="1" x14ac:dyDescent="0.2">
      <c r="B9" s="205" t="s">
        <v>9</v>
      </c>
      <c r="C9" s="205"/>
      <c r="D9" s="205"/>
      <c r="E9" s="205"/>
      <c r="F9" s="205"/>
      <c r="G9" s="205"/>
      <c r="H9" s="205"/>
    </row>
    <row r="10" spans="2:23" customFormat="1" ht="15" customHeight="1" x14ac:dyDescent="0.25"/>
    <row r="11" spans="2:23" ht="33.75" customHeight="1" x14ac:dyDescent="0.2">
      <c r="B11" s="202" t="s">
        <v>88</v>
      </c>
      <c r="C11" s="202"/>
      <c r="D11" s="34" t="s">
        <v>29</v>
      </c>
      <c r="E11" s="34" t="s">
        <v>10</v>
      </c>
      <c r="F11" s="46" t="s">
        <v>12</v>
      </c>
      <c r="G11" s="34" t="s">
        <v>13</v>
      </c>
      <c r="H11" s="34" t="s">
        <v>121</v>
      </c>
    </row>
    <row r="12" spans="2:23" ht="36" customHeight="1" x14ac:dyDescent="0.2">
      <c r="B12" s="247" t="s">
        <v>211</v>
      </c>
      <c r="C12" s="247"/>
      <c r="D12" s="100"/>
      <c r="E12" s="101" t="s">
        <v>195</v>
      </c>
      <c r="F12" s="99" t="s">
        <v>170</v>
      </c>
      <c r="G12" s="40" t="s">
        <v>171</v>
      </c>
      <c r="H12" s="31" t="s">
        <v>229</v>
      </c>
    </row>
    <row r="13" spans="2:23" ht="48" customHeight="1" x14ac:dyDescent="0.2">
      <c r="B13" s="247" t="s">
        <v>210</v>
      </c>
      <c r="C13" s="247"/>
      <c r="D13" s="100"/>
      <c r="E13" s="104" t="s">
        <v>195</v>
      </c>
      <c r="F13" s="105" t="s">
        <v>170</v>
      </c>
      <c r="G13" s="40" t="s">
        <v>171</v>
      </c>
      <c r="H13" s="108" t="s">
        <v>196</v>
      </c>
    </row>
    <row r="14" spans="2:23" ht="22.5" customHeight="1" x14ac:dyDescent="0.2">
      <c r="B14" s="247" t="s">
        <v>175</v>
      </c>
      <c r="C14" s="247"/>
      <c r="D14" s="32"/>
      <c r="E14" s="32" t="s">
        <v>172</v>
      </c>
      <c r="F14" s="105" t="s">
        <v>173</v>
      </c>
      <c r="G14" s="40" t="s">
        <v>205</v>
      </c>
      <c r="H14" s="32" t="s">
        <v>229</v>
      </c>
    </row>
    <row r="15" spans="2:23" ht="36.6" customHeight="1" x14ac:dyDescent="0.2">
      <c r="B15" s="247" t="s">
        <v>174</v>
      </c>
      <c r="C15" s="247"/>
      <c r="D15" s="32"/>
      <c r="E15" s="32" t="s">
        <v>148</v>
      </c>
      <c r="F15" s="31" t="s">
        <v>178</v>
      </c>
      <c r="G15" s="40" t="s">
        <v>205</v>
      </c>
      <c r="H15" s="32" t="s">
        <v>229</v>
      </c>
    </row>
    <row r="16" spans="2:23" ht="18" customHeight="1" x14ac:dyDescent="0.2">
      <c r="B16" s="247" t="s">
        <v>176</v>
      </c>
      <c r="C16" s="247"/>
      <c r="D16" s="32"/>
      <c r="E16" s="32" t="s">
        <v>177</v>
      </c>
      <c r="F16" s="31" t="s">
        <v>179</v>
      </c>
      <c r="G16" s="40" t="s">
        <v>205</v>
      </c>
      <c r="H16" s="32" t="s">
        <v>229</v>
      </c>
    </row>
  </sheetData>
  <mergeCells count="16">
    <mergeCell ref="B12:C12"/>
    <mergeCell ref="B14:C14"/>
    <mergeCell ref="B15:C15"/>
    <mergeCell ref="B16:C16"/>
    <mergeCell ref="B13:C13"/>
    <mergeCell ref="B9:H9"/>
    <mergeCell ref="B11:C11"/>
    <mergeCell ref="C7:H7"/>
    <mergeCell ref="C2:F2"/>
    <mergeCell ref="G2:H2"/>
    <mergeCell ref="C3:F3"/>
    <mergeCell ref="G3:H3"/>
    <mergeCell ref="C4:F4"/>
    <mergeCell ref="G4:H4"/>
    <mergeCell ref="C5:F5"/>
    <mergeCell ref="G5:H5"/>
  </mergeCells>
  <conditionalFormatting sqref="E12">
    <cfRule type="cellIs" dxfId="8" priority="10" stopIfTrue="1" operator="equal">
      <formula>"Alto"</formula>
    </cfRule>
    <cfRule type="cellIs" dxfId="7" priority="11" stopIfTrue="1" operator="equal">
      <formula>"Medio"</formula>
    </cfRule>
    <cfRule type="cellIs" dxfId="6" priority="12" stopIfTrue="1" operator="equal">
      <formula>"Bajo"</formula>
    </cfRule>
  </conditionalFormatting>
  <conditionalFormatting sqref="E14:E16">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F17:G65500 I8:M65500 O8:U655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NV5X2DCNMZXR-706062453-2102</_dlc_DocId>
    <_dlc_DocIdUrl xmlns="0948c079-19c9-4a36-bb7d-d65ca794eba7">
      <Url>https://www.supersociedades.gov.co/nuestra_entidad/Planeacion/_layouts/15/DocIdRedir.aspx?ID=NV5X2DCNMZXR-706062453-2102</Url>
      <Description>NV5X2DCNMZXR-706062453-2102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13711026-02AA-4888-AB21-ED2DE4DA9432}"/>
</file>

<file path=customXml/itemProps4.xml><?xml version="1.0" encoding="utf-8"?>
<ds:datastoreItem xmlns:ds="http://schemas.openxmlformats.org/officeDocument/2006/customXml" ds:itemID="{73AB7128-2E79-4AC5-BE21-62A8FF243C37}"/>
</file>

<file path=customXml/itemProps5.xml><?xml version="1.0" encoding="utf-8"?>
<ds:datastoreItem xmlns:ds="http://schemas.openxmlformats.org/officeDocument/2006/customXml" ds:itemID="{2F33A5E0-76B6-435B-BE3C-658F3B6E2486}"/>
</file>

<file path=customXml/itemProps6.xml><?xml version="1.0" encoding="utf-8"?>
<ds:datastoreItem xmlns:ds="http://schemas.openxmlformats.org/officeDocument/2006/customXml" ds:itemID="{E1AFE957-EEFE-4CAA-B62B-AEBCFA5FCD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2016-08-09T20:42:27Z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dda4d848-b931-4874-85db-730ed18cc008</vt:lpwstr>
  </property>
</Properties>
</file>