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4.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60" windowWidth="15360" windowHeight="7590" tabRatio="983"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comunicaciones'!$B$2:$F$15</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Requerimientos!$B$2:$H$14</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K11" i="11" l="1"/>
  <c r="K12" i="11"/>
  <c r="K13" i="11"/>
  <c r="K10" i="11"/>
  <c r="E14" i="11"/>
  <c r="L14" i="11"/>
  <c r="C16" i="12"/>
  <c r="D7" i="2" l="1"/>
  <c r="D7" i="8"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<sst xmlns="http://schemas.openxmlformats.org/spreadsheetml/2006/main" count="320" uniqueCount="193">
  <si>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</si>
  <si>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</si>
  <si>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</si>
  <si>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</si>
  <si>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</si>
  <si>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</si>
  <si>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</si>
  <si>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</si>
  <si>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</si>
  <si>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</si>
  <si>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</si>
  <si>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</si>
  <si>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</si>
  <si>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</si>
  <si>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</si>
  <si>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</si>
  <si>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</si>
  <si>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</si>
  <si>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</si>
  <si>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</si>
  <si>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</si>
  <si>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</si>
  <si>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</si>
  <si>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</si>
  <si>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</si>
  <si>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</si>
  <si>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</si>
  <si>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</si>
  <si>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</si>
  <si>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</si>
  <si>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</si>
  <si>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</si>
  <si>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</si>
  <si>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</si>
  <si>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</si>
  <si>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</si>
  <si>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</si>
  <si>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</si>
  <si>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</si>
  <si>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</si>
  <si>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</si>
  <si>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</si>
  <si>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</si>
  <si>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</si>
  <si>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</si>
  <si>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</si>
  <si>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</si>
  <si>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</si>
  <si>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</si>
  <si>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</si>
  <si>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</si>
  <si>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</si>
  <si>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</si>
  <si>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</si>
  <si>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</si>
  <si>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</si>
  <si>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</si>
  <si>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</si>
  <si>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</si>
  <si>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</si>
  <si>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</si>
  <si>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</si>
  <si>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</si>
  <si>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</si>
  <si>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</si>
  <si>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</si>
  <si>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</si>
  <si>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</si>
  <si>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</si>
  <si>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</si>
  <si>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</si>
  <si>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</si>
  <si>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</si>
  <si>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</si>
  <si>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</si>
  <si>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</si>
  <si>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</si>
  <si>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</si>
  <si>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</si>
  <si>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</si>
  <si>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</si>
  <si>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</si>
  <si>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</si>
  <si>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</si>
  <si>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</si>
  <si>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</si>
  <si>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</si>
  <si>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</si>
  <si>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</si>
  <si>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</si>
  <si>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</si>
  <si>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</si>
  <si>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</si>
  <si>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</si>
  <si>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</si>
  <si>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</si>
  <si>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</si>
  <si>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</si>
  <si>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</si>
  <si>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</si>
  <si>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</si>
  <si>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</si>
  <si>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</si>
  <si>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</si>
  <si>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</si>
  <si>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</si>
  <si>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</si>
  <si>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</si>
  <si>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</si>
  <si>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</si>
  <si>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</si>
  <si>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</si>
  <si>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</si>
  <si>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</si>
  <si>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</si>
  <si>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</si>
  <si>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</si>
  <si>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</si>
  <si>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</si>
  <si>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</si>
  <si>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</si>
  <si>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</si>
  <si>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</si>
  <si>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</si>
  <si>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</si>
  <si>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</si>
  <si>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</si>
  <si>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</si>
  <si>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</si>
  <si>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</si>
  <si>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</si>
  <si>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</si>
  <si>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</si>
  <si>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Fortalecer la estructura institucional y las competencias de los funcionarios.</t>
  </si>
  <si>
    <t>COORDINADOR GRUPO DE DESARROLLO DEL TALENTO HUMANO - MARIA FERNANDA SOLANO DUMAR</t>
  </si>
  <si>
    <t>SECRETARIO GENERAL - LIGIA ESTELLA RODRIGUEZ</t>
  </si>
  <si>
    <t xml:space="preserve">documento </t>
  </si>
  <si>
    <t>MARIA FERNANDA SOLANO DUMAR</t>
  </si>
  <si>
    <t xml:space="preserve"> </t>
  </si>
  <si>
    <t>%</t>
  </si>
  <si>
    <t xml:space="preserve">Grupo de Desarrollo del Talento Humano </t>
  </si>
  <si>
    <t xml:space="preserve">Actas Reunion </t>
  </si>
  <si>
    <t>Funcionarios de entidad</t>
  </si>
  <si>
    <t>Fortalecimiento del módulo de capacitación virtual (Moodle)</t>
  </si>
  <si>
    <t>Implementar los modulos capacitaciones virtuales  de acuerdo con las necesidades de la entidad</t>
  </si>
  <si>
    <t>Módulo de Tareas, el cual permite programar su entrega y calificación 
Módulo de Consulta, el cual permite realizar votación en línea de temas de interés para la comunidad de profesores y alumnos. 
Módulo de Foros Módulo de atención personalizada entre el instructor y el alumno.
Módulo de cuestionarios que actúa como base de datos con preguntas y exámenes a impartir.
Módulo de recursos, usado para la presentación de contenidos en diferentes de documentos 
Módulo de Encuesta, el cual consiste en encuestas ya preparadas para evaluación de los cursos.</t>
  </si>
  <si>
    <t>Implementar una herramienta para fortalecer el habilitador tecnológico de capacitaciones interno y externo en la Superintendencia de Sociedades.</t>
  </si>
  <si>
    <t xml:space="preserve">Revision del documento de estudio de mercado de Fortalecimiento de Capacitaciones Virtuales </t>
  </si>
  <si>
    <t>Implementacion y ejecucion contractual</t>
  </si>
  <si>
    <t>Contrato firmado</t>
  </si>
  <si>
    <t>Actas de seguimiento</t>
  </si>
  <si>
    <t>Coordinadora Grupo de Desarrollo del Talento Humano - Direccion de Informatica y Desarrollo -</t>
  </si>
  <si>
    <t>Elaboracion Nuevo Estudio de Mercado - de acuerdo con las nuevas necesidades de la entidad</t>
  </si>
  <si>
    <t>Coordinadora Grupo de Desarrollo del Talento Humano - Direccion de Informatica y Desarrollo - OAP</t>
  </si>
  <si>
    <t xml:space="preserve">Modificacion del Documento de acuerdo con la nueva estructura tecnologica y necesidades </t>
  </si>
  <si>
    <t xml:space="preserve">Dadas las funciones de la Superintendencia de Sociedades y su forma de operar internamente, es de vital importancia tener un habilitador que ayude a la planeación y ejecución de las capacitaciones internas y externas de la Entidad, la cual permite la definición de contenidos, la convocatoria para realizar capacitaciones, la evaluación de los cursos impartidos. 
</t>
  </si>
  <si>
    <t xml:space="preserve">
LIDER DE CAPACITACION - Yasmin Moreno 
LIDER TECNOLOGICO - MARIA DE JESUS ARIZA</t>
  </si>
  <si>
    <t>Coordinadora Grupo de Desarrollo del Talento Humano - Direccion de Informatica y Desarrollo -OAP</t>
  </si>
  <si>
    <t>Contar con la infraestructura tecnológica y las aplicaciones necesarias para dotar a la superintendencia de sociedades de un espacio de e-learning para la capacitación virtual de usuarios y personal interno de la entidad.</t>
  </si>
  <si>
    <t xml:space="preserve">Se realiza solicitud de ajustes al Documentos de Estudio de Mercado  de fortalecimiento de Cpacitaciones Virtuales al Comité de Arquitectuira empresarial a traves del memorando con No de Radicación 2015-01-174818 </t>
  </si>
  <si>
    <t xml:space="preserve">Se realizael  Estudio Previo y convenencia para contratar Servicio de una plataforma de servicios informaticos y software. Se radica con numero  2015-01-278905 - </t>
  </si>
  <si>
    <t>Se adjunta cronograma de publicacaion en Secop - Se firma contrato 109 de 2015</t>
  </si>
  <si>
    <t xml:space="preserve">Se han venido adelantando las actividades relacionadas con la ejecucion del contrato 109 de 2015. Se adjunta como evidencias acta de inicio del contrato 109 de 2015, planillas de asistencia a las reuniones de seguimiento, esturctura general de los contenidos, metodologia aplicada.  </t>
  </si>
  <si>
    <t xml:space="preserve"> Actividades ejecutadas/Actividades programadas 
</t>
  </si>
  <si>
    <t>Cumplimiento del cronograma</t>
  </si>
  <si>
    <t>Líder Funcional</t>
  </si>
  <si>
    <t>Ligia Stella Rodríguez</t>
  </si>
  <si>
    <t>Carmen Tulia Moreno</t>
  </si>
  <si>
    <t>Líder Técnico</t>
  </si>
  <si>
    <t>Maria Fernanda Solano</t>
  </si>
  <si>
    <t>Gerente de Proyecto</t>
  </si>
  <si>
    <t>Julio Roberto Romero Peñaloza</t>
  </si>
  <si>
    <t>Proveedor plataforma Moodle</t>
  </si>
  <si>
    <t>Proveedor</t>
  </si>
  <si>
    <t>MariaS@SUPERSOCIEDADES.GOV.CO</t>
  </si>
  <si>
    <t>CarmenM@SUPERSOCIEDADES.GOV.CO</t>
  </si>
  <si>
    <t>JulioRP@SUPERSOCIEDADES.GOV.CO</t>
  </si>
  <si>
    <t>LigiaRH@SUPERSOCIEDADES.GOV.CO</t>
  </si>
  <si>
    <t>Funcionalidades de la plataforma Moodle</t>
  </si>
  <si>
    <t>Maria Fernanda Solano
Carmen Tulia Moreno</t>
  </si>
  <si>
    <t>Contenidos para alimentar los módulos</t>
  </si>
  <si>
    <t>Documento con los contenidos de cada eje temático o modulo</t>
  </si>
  <si>
    <t>Documento con las funcionalidades que debe tener la plataforma</t>
  </si>
  <si>
    <t>Descripción clara y completa de las funcionalidades</t>
  </si>
  <si>
    <t>Contenidos completos de cada módulo</t>
  </si>
  <si>
    <t>N/A</t>
  </si>
  <si>
    <t>No incluye cursos de capacitación en temas puntuales o específicos</t>
  </si>
  <si>
    <t xml:space="preserve"> Plataforma tecnológica</t>
  </si>
  <si>
    <t xml:space="preserve">La aceptación de la plataforma está dada por:
• El cubrimiento de las necesidades de la entidad (las definidas en el estudio de mercado).
• El cumplimiento de las funcionalidades de la herramienta, previamente validado por el Líder técnico del proyecto.
</t>
  </si>
  <si>
    <t>Informar el avance de actividades planeadas</t>
  </si>
  <si>
    <t>Informar los cambios que sufra el proyecto</t>
  </si>
  <si>
    <t>Cada vez que se requiera</t>
  </si>
  <si>
    <t>correo electrónico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</si>
</sst>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b/>
      <sz val="9"/>
      <color rgb="FFFF0000"/>
      <name val="Arial"/>
      <family val="2"/>
    </font>
    <font>
      <b/>
      <sz val="13.5"/>
      <name val="Arial"/>
      <family val="2"/>
    </font>
    <font>
      <b/>
      <i/>
      <sz val="13.5"/>
      <name val="Arial"/>
      <family val="2"/>
    </font>
    <font>
      <sz val="8"/>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2" fontId="16" fillId="0" borderId="2" xfId="0" applyNumberFormat="1" applyFont="1" applyBorder="1" applyAlignment="1">
      <alignment horizontal="center" vertical="center" wrapText="1"/>
    </xf>
    <xf numFmtId="0" fontId="13" fillId="0" borderId="0" xfId="0" applyFont="1"/>
    <xf numFmtId="0" fontId="11" fillId="0" borderId="0" xfId="4"/>
    <xf numFmtId="0" fontId="0" fillId="0" borderId="0" xfId="0" applyAlignment="1">
      <alignment horizontal="left" vertical="center" indent="1"/>
    </xf>
    <xf numFmtId="0" fontId="2" fillId="0" borderId="0" xfId="0" applyFont="1" applyAlignment="1">
      <alignment horizontal="left" vertical="center" indent="1"/>
    </xf>
    <xf numFmtId="0" fontId="17" fillId="0" borderId="0" xfId="0" applyFont="1" applyAlignment="1">
      <alignment vertical="center"/>
    </xf>
    <xf numFmtId="0" fontId="11" fillId="0" borderId="0" xfId="4" applyAlignment="1">
      <alignment horizontal="left" vertical="center" indent="1"/>
    </xf>
    <xf numFmtId="0" fontId="18" fillId="0" borderId="0" xfId="0" applyFont="1" applyAlignment="1">
      <alignment vertical="center"/>
    </xf>
    <xf numFmtId="0" fontId="4" fillId="4" borderId="2" xfId="0" applyFont="1" applyFill="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8"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0" fillId="4" borderId="2" xfId="0" applyFill="1" applyBorder="1" applyAlignment="1">
      <alignment vertical="center" wrapText="1"/>
    </xf>
    <xf numFmtId="0" fontId="2" fillId="4" borderId="2"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1" fillId="0" borderId="2" xfId="4"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9"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4" fontId="19" fillId="0" borderId="2" xfId="0" applyNumberFormat="1" applyFont="1" applyBorder="1" applyAlignment="1">
      <alignment horizontal="center" vertical="center" wrapText="1"/>
    </xf>
    <xf numFmtId="0" fontId="1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vertical="center" wrapText="1"/>
    </xf>
    <xf numFmtId="0" fontId="19" fillId="0" borderId="9" xfId="0" applyFont="1" applyBorder="1" applyAlignment="1">
      <alignment vertical="center" wrapText="1"/>
    </xf>
    <xf numFmtId="0" fontId="19" fillId="0" borderId="54" xfId="0" applyFont="1" applyBorder="1" applyAlignment="1">
      <alignment vertical="center" wrapText="1"/>
    </xf>
    <xf numFmtId="0" fontId="5" fillId="3" borderId="2" xfId="0" applyFont="1" applyFill="1" applyBorder="1" applyAlignment="1">
      <alignment horizontal="left" vertical="center" wrapText="1"/>
    </xf>
    <xf numFmtId="0" fontId="4" fillId="0" borderId="0" xfId="0" applyFont="1" applyBorder="1" applyAlignment="1">
      <alignment horizontal="left"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15</xdr:row>
      <xdr:rowOff>116417</xdr:rowOff>
    </xdr:from>
    <xdr:to>
      <xdr:col>3</xdr:col>
      <xdr:colOff>1524623</xdr:colOff>
      <xdr:row>23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JulioRP@SUPERSOCIEDADES.GOV.CO" TargetMode="External"/><Relationship Id="rId7" Type="http://schemas.openxmlformats.org/officeDocument/2006/relationships/vmlDrawing" Target="../drawings/vmlDrawing6.vml"/><Relationship Id="rId2" Type="http://schemas.openxmlformats.org/officeDocument/2006/relationships/hyperlink" Target="mailto:CarmenM@SUPERSOCIEDADES.GOV.CO" TargetMode="External"/><Relationship Id="rId1" Type="http://schemas.openxmlformats.org/officeDocument/2006/relationships/hyperlink" Target="mailto:Maria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LigiaRH@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21"/>
      <c r="C2" s="122"/>
      <c r="D2" s="123" t="s">
        <v>125</v>
      </c>
      <c r="E2" s="124"/>
      <c r="F2" s="124"/>
      <c r="G2" s="124"/>
      <c r="H2" s="124"/>
      <c r="I2" s="124"/>
      <c r="J2" s="125"/>
      <c r="K2" s="111" t="s">
        <v>126</v>
      </c>
      <c r="L2" s="112"/>
      <c r="S2" s="16"/>
    </row>
    <row r="3" spans="1:19" s="13" customFormat="1" ht="23.25" customHeight="1" x14ac:dyDescent="0.2">
      <c r="A3" s="57"/>
      <c r="B3" s="117"/>
      <c r="C3" s="118"/>
      <c r="D3" s="126" t="s">
        <v>127</v>
      </c>
      <c r="E3" s="127"/>
      <c r="F3" s="127"/>
      <c r="G3" s="127"/>
      <c r="H3" s="127"/>
      <c r="I3" s="127"/>
      <c r="J3" s="128"/>
      <c r="K3" s="113" t="s">
        <v>132</v>
      </c>
      <c r="L3" s="114"/>
      <c r="S3" s="16"/>
    </row>
    <row r="4" spans="1:19" s="13" customFormat="1" ht="24" customHeight="1" x14ac:dyDescent="0.2">
      <c r="A4" s="57"/>
      <c r="B4" s="117"/>
      <c r="C4" s="118"/>
      <c r="D4" s="126" t="s">
        <v>128</v>
      </c>
      <c r="E4" s="127"/>
      <c r="F4" s="127"/>
      <c r="G4" s="127"/>
      <c r="H4" s="127"/>
      <c r="I4" s="127"/>
      <c r="J4" s="128"/>
      <c r="K4" s="113" t="s">
        <v>129</v>
      </c>
      <c r="L4" s="114"/>
      <c r="S4" s="16"/>
    </row>
    <row r="5" spans="1:19" s="13" customFormat="1" ht="22.5" customHeight="1" thickBot="1" x14ac:dyDescent="0.25">
      <c r="A5" s="57"/>
      <c r="B5" s="119"/>
      <c r="C5" s="120"/>
      <c r="D5" s="129" t="s">
        <v>130</v>
      </c>
      <c r="E5" s="130"/>
      <c r="F5" s="130"/>
      <c r="G5" s="130"/>
      <c r="H5" s="130"/>
      <c r="I5" s="130"/>
      <c r="J5" s="131"/>
      <c r="K5" s="115" t="s">
        <v>131</v>
      </c>
      <c r="L5" s="116"/>
      <c r="S5" s="16"/>
    </row>
    <row r="6" spans="1:19" ht="5.25" customHeight="1" x14ac:dyDescent="0.2">
      <c r="C6" s="14"/>
      <c r="D6" s="14"/>
      <c r="E6" s="14"/>
      <c r="F6" s="14"/>
      <c r="G6" s="14"/>
      <c r="H6" s="14"/>
      <c r="I6" s="14"/>
    </row>
    <row r="7" spans="1:19" ht="29.25" customHeight="1" x14ac:dyDescent="0.2">
      <c r="C7" s="108" t="s">
        <v>0</v>
      </c>
      <c r="D7" s="108"/>
      <c r="E7" s="109" t="s">
        <v>143</v>
      </c>
      <c r="F7" s="110"/>
      <c r="G7" s="110"/>
      <c r="H7" s="110"/>
      <c r="I7" s="110"/>
      <c r="J7" s="110"/>
      <c r="K7" s="11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110" zoomScaleNormal="110" workbookViewId="0">
      <selection activeCell="E29" sqref="E29"/>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87"/>
      <c r="C2" s="188"/>
      <c r="D2" s="206" t="s">
        <v>125</v>
      </c>
      <c r="E2" s="207"/>
      <c r="F2" s="207"/>
      <c r="G2" s="207"/>
      <c r="H2" s="207"/>
      <c r="I2" s="207"/>
      <c r="J2" s="208"/>
      <c r="K2" s="92"/>
      <c r="L2" s="90"/>
      <c r="M2" s="201" t="str">
        <f>Proyecto!K2</f>
        <v>Codigo: GC-F-015</v>
      </c>
      <c r="N2" s="201"/>
      <c r="O2" s="201"/>
      <c r="P2" s="202"/>
      <c r="R2" s="11"/>
      <c r="S2" s="11"/>
      <c r="T2" s="11"/>
      <c r="U2" s="15"/>
      <c r="AE2" s="16"/>
    </row>
    <row r="3" spans="2:31" s="12" customFormat="1" ht="23.25" customHeight="1" x14ac:dyDescent="0.2">
      <c r="B3" s="189"/>
      <c r="C3" s="190"/>
      <c r="D3" s="209" t="s">
        <v>127</v>
      </c>
      <c r="E3" s="210"/>
      <c r="F3" s="210"/>
      <c r="G3" s="210"/>
      <c r="H3" s="210"/>
      <c r="I3" s="210"/>
      <c r="J3" s="211"/>
      <c r="K3" s="28"/>
      <c r="L3" s="67"/>
      <c r="M3" s="133" t="str">
        <f>Proyecto!K3</f>
        <v>Fecha: 17 de septiembre de 2014</v>
      </c>
      <c r="N3" s="133"/>
      <c r="O3" s="133"/>
      <c r="P3" s="203"/>
      <c r="R3" s="11"/>
      <c r="S3" s="11"/>
      <c r="T3" s="11"/>
      <c r="U3" s="15"/>
      <c r="AE3" s="16"/>
    </row>
    <row r="4" spans="2:31" s="12" customFormat="1" ht="24" customHeight="1" x14ac:dyDescent="0.2">
      <c r="B4" s="189"/>
      <c r="C4" s="190"/>
      <c r="D4" s="209" t="s">
        <v>128</v>
      </c>
      <c r="E4" s="210"/>
      <c r="F4" s="210"/>
      <c r="G4" s="210"/>
      <c r="H4" s="210"/>
      <c r="I4" s="210"/>
      <c r="J4" s="211"/>
      <c r="K4" s="28"/>
      <c r="L4" s="67"/>
      <c r="M4" s="133" t="str">
        <f>Proyecto!K4</f>
        <v>Version 001</v>
      </c>
      <c r="N4" s="133"/>
      <c r="O4" s="133"/>
      <c r="P4" s="203"/>
      <c r="R4" s="11"/>
      <c r="U4" s="15"/>
      <c r="AE4" s="16"/>
    </row>
    <row r="5" spans="2:31" s="12" customFormat="1" ht="22.5" customHeight="1" thickBot="1" x14ac:dyDescent="0.25">
      <c r="B5" s="191"/>
      <c r="C5" s="192"/>
      <c r="D5" s="212" t="s">
        <v>130</v>
      </c>
      <c r="E5" s="213"/>
      <c r="F5" s="213"/>
      <c r="G5" s="213"/>
      <c r="H5" s="213"/>
      <c r="I5" s="213"/>
      <c r="J5" s="214"/>
      <c r="K5" s="93"/>
      <c r="L5" s="91"/>
      <c r="M5" s="204"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254" t="s">
        <v>0</v>
      </c>
      <c r="C7" s="254"/>
      <c r="D7" s="146" t="str">
        <f>Proyecto!$E$7</f>
        <v>Fortalecimiento del módulo de capacitación virtual (Moodle)</v>
      </c>
      <c r="E7" s="146"/>
      <c r="F7" s="146"/>
      <c r="G7" s="146"/>
      <c r="H7" s="146"/>
      <c r="I7" s="146"/>
      <c r="J7" s="146"/>
      <c r="K7" s="146"/>
      <c r="L7" s="146"/>
      <c r="M7" s="146"/>
      <c r="N7" s="146"/>
      <c r="O7" s="146"/>
      <c r="P7" s="146"/>
      <c r="AE7" s="1"/>
    </row>
    <row r="8" spans="2:31" ht="6.75" customHeight="1" x14ac:dyDescent="0.2">
      <c r="B8" s="255"/>
      <c r="C8" s="255"/>
      <c r="D8" s="104"/>
      <c r="E8" s="104"/>
      <c r="F8" s="104"/>
      <c r="G8" s="104"/>
      <c r="H8" s="104"/>
      <c r="I8" s="104"/>
      <c r="J8" s="104"/>
      <c r="K8" s="104"/>
      <c r="L8" s="104"/>
      <c r="M8" s="104"/>
      <c r="N8" s="104"/>
      <c r="O8" s="104"/>
      <c r="P8" s="104"/>
      <c r="AE8" s="1"/>
    </row>
    <row r="9" spans="2:31" x14ac:dyDescent="0.2">
      <c r="D9" s="1" t="s">
        <v>138</v>
      </c>
      <c r="AE9" s="25"/>
    </row>
    <row r="10" spans="2:31" ht="45" customHeight="1" x14ac:dyDescent="0.2">
      <c r="B10" s="254" t="s">
        <v>30</v>
      </c>
      <c r="C10" s="254"/>
      <c r="D10" s="151" t="s">
        <v>155</v>
      </c>
      <c r="E10" s="199"/>
      <c r="F10" s="199"/>
      <c r="G10" s="199"/>
      <c r="H10" s="199"/>
      <c r="I10" s="199"/>
      <c r="J10" s="199"/>
      <c r="K10" s="199"/>
      <c r="L10" s="199"/>
      <c r="M10" s="199"/>
      <c r="N10" s="199"/>
      <c r="O10" s="199"/>
      <c r="P10" s="200"/>
      <c r="AE10" s="1"/>
    </row>
    <row r="11" spans="2:31" x14ac:dyDescent="0.2">
      <c r="AE11" s="25"/>
    </row>
    <row r="12" spans="2:31" ht="30" customHeight="1" x14ac:dyDescent="0.2">
      <c r="B12" s="254" t="s">
        <v>31</v>
      </c>
      <c r="C12" s="254"/>
      <c r="D12" s="146" t="s">
        <v>186</v>
      </c>
      <c r="E12" s="146"/>
      <c r="F12" s="146"/>
      <c r="G12" s="146"/>
      <c r="H12" s="146"/>
      <c r="I12" s="146"/>
      <c r="J12" s="146"/>
      <c r="K12" s="146"/>
      <c r="L12" s="146"/>
      <c r="M12" s="146"/>
      <c r="N12" s="146"/>
      <c r="O12" s="146"/>
      <c r="P12" s="146"/>
      <c r="AE12" s="25"/>
    </row>
    <row r="13" spans="2:31" ht="6.75" customHeight="1" x14ac:dyDescent="0.2">
      <c r="B13" s="255"/>
      <c r="C13" s="255"/>
      <c r="D13" s="104"/>
      <c r="E13" s="104"/>
      <c r="F13" s="104"/>
      <c r="G13" s="104"/>
      <c r="H13" s="104"/>
      <c r="I13" s="104"/>
      <c r="J13" s="104"/>
      <c r="K13" s="104"/>
      <c r="L13" s="104"/>
      <c r="M13" s="104"/>
      <c r="N13" s="104"/>
      <c r="O13" s="104"/>
      <c r="P13" s="104"/>
      <c r="AE13" s="1"/>
    </row>
    <row r="14" spans="2:31" ht="30" customHeight="1" x14ac:dyDescent="0.2">
      <c r="B14" s="254" t="s">
        <v>32</v>
      </c>
      <c r="C14" s="254"/>
      <c r="D14" s="146" t="s">
        <v>187</v>
      </c>
      <c r="E14" s="146"/>
      <c r="F14" s="146"/>
      <c r="G14" s="146"/>
      <c r="H14" s="146"/>
      <c r="I14" s="146"/>
      <c r="J14" s="146"/>
      <c r="K14" s="146"/>
      <c r="L14" s="146"/>
      <c r="M14" s="146"/>
      <c r="N14" s="146"/>
      <c r="O14" s="146"/>
      <c r="P14" s="146"/>
      <c r="AE14" s="25"/>
    </row>
    <row r="15" spans="2:31" ht="6.75" customHeight="1" x14ac:dyDescent="0.2">
      <c r="B15" s="255"/>
      <c r="C15" s="255"/>
      <c r="D15" s="104"/>
      <c r="E15" s="104"/>
      <c r="F15" s="104"/>
      <c r="G15" s="104"/>
      <c r="H15" s="104"/>
      <c r="I15" s="104"/>
      <c r="J15" s="104"/>
      <c r="K15" s="104"/>
      <c r="L15" s="104"/>
      <c r="M15" s="104"/>
      <c r="N15" s="104"/>
      <c r="O15" s="104"/>
      <c r="P15" s="104"/>
      <c r="AE15" s="1"/>
    </row>
    <row r="16" spans="2:31" ht="30" customHeight="1" x14ac:dyDescent="0.2">
      <c r="B16" s="254" t="s">
        <v>33</v>
      </c>
      <c r="C16" s="254"/>
      <c r="D16" s="146" t="s">
        <v>185</v>
      </c>
      <c r="E16" s="146"/>
      <c r="F16" s="146"/>
      <c r="G16" s="146"/>
      <c r="H16" s="146"/>
      <c r="I16" s="146"/>
      <c r="J16" s="146"/>
      <c r="K16" s="146"/>
      <c r="L16" s="146"/>
      <c r="M16" s="146"/>
      <c r="N16" s="146"/>
      <c r="O16" s="146"/>
      <c r="P16" s="146"/>
      <c r="AE16" s="25"/>
    </row>
    <row r="17" spans="2:31" ht="6.75" customHeight="1" x14ac:dyDescent="0.2">
      <c r="B17" s="255"/>
      <c r="C17" s="255"/>
      <c r="D17" s="104"/>
      <c r="E17" s="104"/>
      <c r="F17" s="104"/>
      <c r="G17" s="104"/>
      <c r="H17" s="104"/>
      <c r="I17" s="104"/>
      <c r="J17" s="104"/>
      <c r="K17" s="104"/>
      <c r="L17" s="104"/>
      <c r="M17" s="104"/>
      <c r="N17" s="104"/>
      <c r="O17" s="104"/>
      <c r="P17" s="104"/>
      <c r="AE17" s="1"/>
    </row>
    <row r="18" spans="2:31" ht="93" customHeight="1" x14ac:dyDescent="0.2">
      <c r="B18" s="254" t="s">
        <v>34</v>
      </c>
      <c r="C18" s="254"/>
      <c r="D18" s="146" t="s">
        <v>145</v>
      </c>
      <c r="E18" s="146"/>
      <c r="F18" s="146"/>
      <c r="G18" s="146"/>
      <c r="H18" s="146"/>
      <c r="I18" s="146"/>
      <c r="J18" s="146"/>
      <c r="K18" s="146"/>
      <c r="L18" s="146"/>
      <c r="M18" s="146"/>
      <c r="N18" s="146"/>
      <c r="O18" s="146"/>
      <c r="P18" s="146"/>
      <c r="AE18" s="25"/>
    </row>
    <row r="19" spans="2:31" ht="6.75" customHeight="1" x14ac:dyDescent="0.2">
      <c r="B19" s="255"/>
      <c r="C19" s="255"/>
      <c r="D19" s="104"/>
      <c r="E19" s="104"/>
      <c r="F19" s="104"/>
      <c r="G19" s="104"/>
      <c r="H19" s="104"/>
      <c r="I19" s="104"/>
      <c r="J19" s="104"/>
      <c r="K19" s="104"/>
      <c r="L19" s="104"/>
      <c r="M19" s="104"/>
      <c r="N19" s="104"/>
      <c r="O19" s="104"/>
      <c r="P19" s="104"/>
      <c r="AE19" s="1"/>
    </row>
    <row r="20" spans="2:31" ht="50.25" customHeight="1" x14ac:dyDescent="0.2">
      <c r="B20" s="254" t="s">
        <v>35</v>
      </c>
      <c r="C20" s="254"/>
      <c r="D20" s="146" t="s">
        <v>188</v>
      </c>
      <c r="E20" s="146"/>
      <c r="F20" s="146"/>
      <c r="G20" s="146"/>
      <c r="H20" s="146"/>
      <c r="I20" s="146"/>
      <c r="J20" s="146"/>
      <c r="K20" s="146"/>
      <c r="L20" s="146"/>
      <c r="M20" s="146"/>
      <c r="N20" s="146"/>
      <c r="O20" s="146"/>
      <c r="P20" s="146"/>
      <c r="AE20" s="2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topLeftCell="A4" zoomScale="90" zoomScaleNormal="90" workbookViewId="0">
      <selection activeCell="G18" sqref="G18"/>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37.5703125" style="1" customWidth="1"/>
    <col min="7" max="9" width="17.5703125" style="1" customWidth="1"/>
    <col min="10" max="10" width="24.85546875" style="1" customWidth="1"/>
    <col min="11" max="11" width="15.570312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16"/>
      <c r="C2" s="215" t="s">
        <v>125</v>
      </c>
      <c r="D2" s="215"/>
      <c r="E2" s="215"/>
      <c r="F2" s="215"/>
      <c r="G2" s="215"/>
      <c r="H2" s="215"/>
      <c r="I2" s="215"/>
      <c r="J2" s="215"/>
      <c r="K2" s="221" t="str">
        <f>Proyecto!K2</f>
        <v>Codigo: GC-F-015</v>
      </c>
      <c r="L2" s="202"/>
      <c r="M2" s="84"/>
      <c r="N2" s="84"/>
    </row>
    <row r="3" spans="2:14" s="18" customFormat="1" ht="23.25" customHeight="1" x14ac:dyDescent="0.2">
      <c r="B3" s="217"/>
      <c r="C3" s="219" t="s">
        <v>127</v>
      </c>
      <c r="D3" s="219"/>
      <c r="E3" s="219"/>
      <c r="F3" s="219"/>
      <c r="G3" s="219"/>
      <c r="H3" s="219"/>
      <c r="I3" s="219"/>
      <c r="J3" s="219"/>
      <c r="K3" s="222" t="str">
        <f>Proyecto!K3</f>
        <v>Fecha: 17 de septiembre de 2014</v>
      </c>
      <c r="L3" s="203"/>
      <c r="M3" s="84"/>
      <c r="N3" s="84"/>
    </row>
    <row r="4" spans="2:14" s="18" customFormat="1" ht="24" customHeight="1" x14ac:dyDescent="0.2">
      <c r="B4" s="217"/>
      <c r="C4" s="219" t="s">
        <v>128</v>
      </c>
      <c r="D4" s="219"/>
      <c r="E4" s="219"/>
      <c r="F4" s="219"/>
      <c r="G4" s="219"/>
      <c r="H4" s="219"/>
      <c r="I4" s="219"/>
      <c r="J4" s="219"/>
      <c r="K4" s="222" t="str">
        <f>Proyecto!K4</f>
        <v>Version 001</v>
      </c>
      <c r="L4" s="203"/>
      <c r="M4" s="84"/>
      <c r="N4" s="84"/>
    </row>
    <row r="5" spans="2:14" s="18" customFormat="1" ht="22.5" customHeight="1" thickBot="1" x14ac:dyDescent="0.25">
      <c r="B5" s="218"/>
      <c r="C5" s="220" t="s">
        <v>130</v>
      </c>
      <c r="D5" s="220"/>
      <c r="E5" s="220"/>
      <c r="F5" s="220"/>
      <c r="G5" s="220"/>
      <c r="H5" s="220"/>
      <c r="I5" s="220"/>
      <c r="J5" s="220"/>
      <c r="K5" s="223" t="s">
        <v>131</v>
      </c>
      <c r="L5" s="205"/>
      <c r="M5" s="84"/>
      <c r="N5" s="84"/>
    </row>
    <row r="6" spans="2:14" ht="5.25" customHeight="1" x14ac:dyDescent="0.2">
      <c r="B6" s="17"/>
      <c r="C6" s="17"/>
      <c r="D6" s="17"/>
      <c r="E6" s="17"/>
    </row>
    <row r="7" spans="2:14" ht="29.25" customHeight="1" x14ac:dyDescent="0.2">
      <c r="B7" s="108" t="s">
        <v>0</v>
      </c>
      <c r="C7" s="108"/>
      <c r="D7" s="110" t="str">
        <f>Proyecto!$E$7</f>
        <v>Fortalecimiento del módulo de capacitación virtual (Moodle)</v>
      </c>
      <c r="E7" s="110"/>
      <c r="F7" s="110"/>
      <c r="G7" s="110"/>
      <c r="H7" s="110"/>
      <c r="I7" s="110"/>
      <c r="J7" s="110"/>
      <c r="K7" s="110"/>
      <c r="L7" s="110"/>
      <c r="M7" s="1"/>
    </row>
    <row r="9" spans="2:14" ht="51.75" customHeight="1" x14ac:dyDescent="0.2">
      <c r="B9" s="43" t="s">
        <v>80</v>
      </c>
      <c r="C9" s="43" t="s">
        <v>81</v>
      </c>
      <c r="D9" s="43" t="s">
        <v>82</v>
      </c>
      <c r="E9" s="44" t="s">
        <v>83</v>
      </c>
      <c r="F9" s="43" t="s">
        <v>84</v>
      </c>
      <c r="G9" s="45" t="s">
        <v>93</v>
      </c>
      <c r="H9" s="45" t="s">
        <v>94</v>
      </c>
      <c r="I9" s="45" t="s">
        <v>95</v>
      </c>
      <c r="J9" s="44" t="s">
        <v>85</v>
      </c>
      <c r="K9" s="46" t="s">
        <v>86</v>
      </c>
      <c r="L9" s="46" t="s">
        <v>87</v>
      </c>
    </row>
    <row r="10" spans="2:14" s="246" customFormat="1" ht="155.25" customHeight="1" x14ac:dyDescent="0.2">
      <c r="B10" s="241" t="s">
        <v>147</v>
      </c>
      <c r="C10" s="242" t="s">
        <v>141</v>
      </c>
      <c r="D10" s="242">
        <v>1</v>
      </c>
      <c r="E10" s="243">
        <v>0.1</v>
      </c>
      <c r="F10" s="241" t="s">
        <v>153</v>
      </c>
      <c r="G10" s="247">
        <v>42095</v>
      </c>
      <c r="H10" s="247">
        <v>42154</v>
      </c>
      <c r="I10" s="244"/>
      <c r="J10" s="244" t="s">
        <v>159</v>
      </c>
      <c r="K10" s="247">
        <f>+H10</f>
        <v>42154</v>
      </c>
      <c r="L10" s="243">
        <v>0.1</v>
      </c>
      <c r="M10" s="245"/>
    </row>
    <row r="11" spans="2:14" s="246" customFormat="1" ht="101.25" customHeight="1" x14ac:dyDescent="0.2">
      <c r="B11" s="241" t="s">
        <v>154</v>
      </c>
      <c r="C11" s="242" t="s">
        <v>136</v>
      </c>
      <c r="D11" s="242">
        <v>1</v>
      </c>
      <c r="E11" s="243">
        <v>0.2</v>
      </c>
      <c r="F11" s="241" t="s">
        <v>153</v>
      </c>
      <c r="G11" s="247">
        <v>42140</v>
      </c>
      <c r="H11" s="247">
        <v>42185</v>
      </c>
      <c r="I11" s="244"/>
      <c r="J11" s="244" t="s">
        <v>160</v>
      </c>
      <c r="K11" s="247">
        <f t="shared" ref="K11:K13" si="0">+H11</f>
        <v>42185</v>
      </c>
      <c r="L11" s="243">
        <v>0.2</v>
      </c>
      <c r="M11" s="245"/>
    </row>
    <row r="12" spans="2:14" s="246" customFormat="1" ht="51" customHeight="1" x14ac:dyDescent="0.2">
      <c r="B12" s="241" t="s">
        <v>152</v>
      </c>
      <c r="C12" s="242" t="s">
        <v>149</v>
      </c>
      <c r="D12" s="242">
        <v>1</v>
      </c>
      <c r="E12" s="243">
        <v>0.3</v>
      </c>
      <c r="F12" s="241" t="s">
        <v>157</v>
      </c>
      <c r="G12" s="247">
        <v>42141</v>
      </c>
      <c r="H12" s="247">
        <v>42231</v>
      </c>
      <c r="I12" s="244"/>
      <c r="J12" s="244" t="s">
        <v>161</v>
      </c>
      <c r="K12" s="247">
        <f t="shared" si="0"/>
        <v>42231</v>
      </c>
      <c r="L12" s="243">
        <v>0.3</v>
      </c>
      <c r="M12" s="245"/>
    </row>
    <row r="13" spans="2:14" s="246" customFormat="1" ht="158.25" customHeight="1" x14ac:dyDescent="0.2">
      <c r="B13" s="241" t="s">
        <v>148</v>
      </c>
      <c r="C13" s="242" t="s">
        <v>150</v>
      </c>
      <c r="D13" s="242">
        <v>1</v>
      </c>
      <c r="E13" s="243">
        <v>0.4</v>
      </c>
      <c r="F13" s="241" t="s">
        <v>151</v>
      </c>
      <c r="G13" s="247">
        <v>42246</v>
      </c>
      <c r="H13" s="247">
        <v>42368</v>
      </c>
      <c r="I13" s="244"/>
      <c r="J13" s="244" t="s">
        <v>162</v>
      </c>
      <c r="K13" s="247">
        <f t="shared" si="0"/>
        <v>42368</v>
      </c>
      <c r="L13" s="243">
        <v>0.4</v>
      </c>
      <c r="M13" s="245"/>
    </row>
    <row r="14" spans="2:14" s="246" customFormat="1" ht="34.5" customHeight="1" x14ac:dyDescent="0.2">
      <c r="B14" s="248"/>
      <c r="C14" s="249"/>
      <c r="D14" s="250"/>
      <c r="E14" s="243">
        <f>SUM(E10:E13)</f>
        <v>1</v>
      </c>
      <c r="F14" s="251"/>
      <c r="G14" s="252"/>
      <c r="H14" s="252"/>
      <c r="I14" s="252"/>
      <c r="J14" s="252"/>
      <c r="K14" s="253"/>
      <c r="L14" s="243">
        <f>SUM(L10:L13)</f>
        <v>1</v>
      </c>
      <c r="M14" s="245"/>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F25" sqref="F2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7"/>
      <c r="C2" s="228"/>
      <c r="D2" s="224" t="s">
        <v>125</v>
      </c>
      <c r="E2" s="207"/>
      <c r="F2" s="207"/>
      <c r="G2" s="207"/>
      <c r="H2" s="207"/>
      <c r="I2" s="207"/>
      <c r="J2" s="207"/>
      <c r="K2" s="88"/>
      <c r="L2" s="88"/>
      <c r="M2" s="221" t="str">
        <f>Proyecto!K2</f>
        <v>Codigo: GC-F-015</v>
      </c>
      <c r="N2" s="201"/>
      <c r="O2" s="201"/>
      <c r="P2" s="202"/>
      <c r="R2" s="11"/>
      <c r="S2" s="11"/>
      <c r="T2" s="11"/>
      <c r="U2" s="15"/>
      <c r="AE2" s="16"/>
    </row>
    <row r="3" spans="2:31" s="12" customFormat="1" ht="23.25" customHeight="1" x14ac:dyDescent="0.2">
      <c r="B3" s="229"/>
      <c r="C3" s="230"/>
      <c r="D3" s="225" t="s">
        <v>127</v>
      </c>
      <c r="E3" s="210"/>
      <c r="F3" s="210"/>
      <c r="G3" s="210"/>
      <c r="H3" s="210"/>
      <c r="I3" s="210"/>
      <c r="J3" s="210"/>
      <c r="K3" s="87"/>
      <c r="L3" s="87"/>
      <c r="M3" s="222" t="str">
        <f>Proyecto!K3</f>
        <v>Fecha: 17 de septiembre de 2014</v>
      </c>
      <c r="N3" s="133"/>
      <c r="O3" s="133"/>
      <c r="P3" s="203"/>
      <c r="R3" s="11"/>
      <c r="S3" s="11"/>
      <c r="T3" s="11"/>
      <c r="U3" s="15"/>
      <c r="AE3" s="16"/>
    </row>
    <row r="4" spans="2:31" s="12" customFormat="1" ht="24" customHeight="1" x14ac:dyDescent="0.2">
      <c r="B4" s="229"/>
      <c r="C4" s="230"/>
      <c r="D4" s="225" t="s">
        <v>128</v>
      </c>
      <c r="E4" s="210"/>
      <c r="F4" s="210"/>
      <c r="G4" s="210"/>
      <c r="H4" s="210"/>
      <c r="I4" s="210"/>
      <c r="J4" s="210"/>
      <c r="K4" s="87"/>
      <c r="L4" s="87"/>
      <c r="M4" s="222" t="str">
        <f>Proyecto!K4</f>
        <v>Version 001</v>
      </c>
      <c r="N4" s="133"/>
      <c r="O4" s="133"/>
      <c r="P4" s="203"/>
      <c r="R4" s="11"/>
      <c r="U4" s="15"/>
      <c r="AE4" s="16"/>
    </row>
    <row r="5" spans="2:31" s="12" customFormat="1" ht="22.5" customHeight="1" thickBot="1" x14ac:dyDescent="0.25">
      <c r="B5" s="231"/>
      <c r="C5" s="232"/>
      <c r="D5" s="226" t="s">
        <v>130</v>
      </c>
      <c r="E5" s="213"/>
      <c r="F5" s="213"/>
      <c r="G5" s="213"/>
      <c r="H5" s="213"/>
      <c r="I5" s="213"/>
      <c r="J5" s="213"/>
      <c r="K5" s="89"/>
      <c r="L5" s="89"/>
      <c r="M5" s="223" t="s">
        <v>131</v>
      </c>
      <c r="N5" s="204"/>
      <c r="O5" s="204"/>
      <c r="P5" s="20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8" t="s">
        <v>0</v>
      </c>
      <c r="C7" s="108"/>
      <c r="D7" s="110" t="str">
        <f>Proyecto!$E$7</f>
        <v>Fortalecimiento del módulo de capacitación virtual (Moodle)</v>
      </c>
      <c r="E7" s="110"/>
      <c r="F7" s="110"/>
      <c r="G7" s="110"/>
      <c r="H7" s="110"/>
      <c r="I7" s="110"/>
      <c r="J7" s="110"/>
      <c r="K7" s="110"/>
      <c r="L7" s="110"/>
      <c r="M7" s="110"/>
      <c r="N7" s="110"/>
      <c r="O7" s="110"/>
      <c r="P7" s="11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4" t="s">
        <v>22</v>
      </c>
      <c r="C10" s="154"/>
      <c r="D10" s="154"/>
      <c r="E10" s="154"/>
      <c r="F10" s="154"/>
      <c r="G10" s="154"/>
      <c r="H10" s="154"/>
      <c r="I10" s="154"/>
      <c r="J10" s="154"/>
      <c r="K10" s="154"/>
      <c r="L10" s="154"/>
      <c r="M10" s="154"/>
      <c r="N10" s="154"/>
      <c r="O10" s="154"/>
      <c r="P10" s="154"/>
    </row>
    <row r="11" spans="2:31" ht="21.95" customHeight="1" x14ac:dyDescent="0.2">
      <c r="B11" s="146" t="s">
        <v>23</v>
      </c>
      <c r="C11" s="146"/>
      <c r="D11" s="146"/>
      <c r="E11" s="146"/>
      <c r="F11" s="146"/>
      <c r="G11" s="146"/>
      <c r="H11" s="146"/>
      <c r="I11" s="146"/>
      <c r="J11" s="146"/>
      <c r="K11" s="146"/>
      <c r="L11" s="146"/>
      <c r="M11" s="146"/>
      <c r="N11" s="146"/>
      <c r="O11" s="146"/>
      <c r="P11" s="146"/>
    </row>
    <row r="13" spans="2:31" ht="21.95" customHeight="1" x14ac:dyDescent="0.2">
      <c r="B13" s="154" t="s">
        <v>24</v>
      </c>
      <c r="C13" s="154"/>
      <c r="D13" s="154"/>
      <c r="E13" s="154"/>
      <c r="F13" s="154"/>
      <c r="G13" s="154"/>
      <c r="H13" s="154"/>
      <c r="I13" s="154"/>
      <c r="J13" s="154"/>
      <c r="K13" s="154"/>
      <c r="L13" s="154"/>
      <c r="M13" s="154"/>
      <c r="N13" s="154"/>
      <c r="O13" s="154"/>
      <c r="P13" s="154"/>
    </row>
    <row r="14" spans="2:31" ht="21.95" customHeight="1" x14ac:dyDescent="0.2">
      <c r="B14" s="146" t="s">
        <v>25</v>
      </c>
      <c r="C14" s="146"/>
      <c r="D14" s="146"/>
      <c r="E14" s="146"/>
      <c r="F14" s="146"/>
      <c r="G14" s="146"/>
      <c r="H14" s="146"/>
      <c r="I14" s="146"/>
      <c r="J14" s="146"/>
      <c r="K14" s="146"/>
      <c r="L14" s="146"/>
      <c r="M14" s="146"/>
      <c r="N14" s="146"/>
      <c r="O14" s="146"/>
      <c r="P14" s="146"/>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108</v>
      </c>
      <c r="C4" s="27" t="s">
        <v>58</v>
      </c>
      <c r="E4" s="27" t="s">
        <v>59</v>
      </c>
      <c r="G4" s="27" t="s">
        <v>60</v>
      </c>
      <c r="I4" s="27" t="s">
        <v>67</v>
      </c>
      <c r="K4" s="27" t="s">
        <v>68</v>
      </c>
      <c r="M4" s="27"/>
      <c r="O4" s="27" t="s">
        <v>100</v>
      </c>
      <c r="Q4" s="27" t="s">
        <v>111</v>
      </c>
    </row>
    <row r="5" spans="1:17" x14ac:dyDescent="0.2">
      <c r="A5" t="s">
        <v>109</v>
      </c>
      <c r="C5" s="26" t="s">
        <v>53</v>
      </c>
      <c r="E5" s="26" t="s">
        <v>54</v>
      </c>
      <c r="G5" s="26" t="s">
        <v>61</v>
      </c>
      <c r="I5" s="26" t="s">
        <v>97</v>
      </c>
      <c r="K5" s="26" t="s">
        <v>69</v>
      </c>
      <c r="M5" t="s">
        <v>88</v>
      </c>
      <c r="O5" s="26" t="s">
        <v>101</v>
      </c>
      <c r="Q5" t="s">
        <v>114</v>
      </c>
    </row>
    <row r="6" spans="1:17" x14ac:dyDescent="0.2">
      <c r="A6" t="s">
        <v>110</v>
      </c>
      <c r="C6" s="26" t="s">
        <v>56</v>
      </c>
      <c r="E6" s="26" t="s">
        <v>57</v>
      </c>
      <c r="G6" s="26" t="s">
        <v>62</v>
      </c>
      <c r="I6" s="26" t="s">
        <v>98</v>
      </c>
      <c r="K6" s="26" t="s">
        <v>70</v>
      </c>
      <c r="M6" t="s">
        <v>96</v>
      </c>
      <c r="O6" s="26" t="s">
        <v>102</v>
      </c>
      <c r="Q6" t="s">
        <v>115</v>
      </c>
    </row>
    <row r="7" spans="1:17" x14ac:dyDescent="0.2">
      <c r="C7" s="26" t="s">
        <v>55</v>
      </c>
      <c r="G7" s="26" t="s">
        <v>63</v>
      </c>
      <c r="K7" s="29" t="s">
        <v>71</v>
      </c>
      <c r="O7" s="29" t="s">
        <v>103</v>
      </c>
      <c r="Q7" t="s">
        <v>116</v>
      </c>
    </row>
    <row r="8" spans="1:17" x14ac:dyDescent="0.2">
      <c r="O8" s="29" t="s">
        <v>104</v>
      </c>
      <c r="Q8" t="s">
        <v>117</v>
      </c>
    </row>
    <row r="9" spans="1:17" x14ac:dyDescent="0.2">
      <c r="O9" s="29" t="s">
        <v>105</v>
      </c>
      <c r="Q9" t="s">
        <v>118</v>
      </c>
    </row>
    <row r="10" spans="1:17" x14ac:dyDescent="0.2">
      <c r="O10" s="29" t="s">
        <v>106</v>
      </c>
      <c r="Q10" t="s">
        <v>119</v>
      </c>
    </row>
    <row r="11" spans="1:17" x14ac:dyDescent="0.2">
      <c r="O11" s="29" t="s">
        <v>79</v>
      </c>
      <c r="Q11" t="s">
        <v>120</v>
      </c>
    </row>
    <row r="12" spans="1:17" x14ac:dyDescent="0.2">
      <c r="Q12" t="s">
        <v>121</v>
      </c>
    </row>
    <row r="14" spans="1:17" x14ac:dyDescent="0.2">
      <c r="Q14" s="27"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6"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85"/>
  <sheetViews>
    <sheetView showGridLines="0" zoomScale="110" zoomScaleNormal="110" workbookViewId="0">
      <selection activeCell="D33" sqref="D3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1"/>
      <c r="C2" s="122"/>
      <c r="D2" s="123" t="s">
        <v>125</v>
      </c>
      <c r="E2" s="124"/>
      <c r="F2" s="124"/>
      <c r="G2" s="124"/>
      <c r="H2" s="124"/>
      <c r="I2" s="124"/>
      <c r="J2" s="125"/>
      <c r="K2" s="111" t="s">
        <v>126</v>
      </c>
      <c r="L2" s="150"/>
      <c r="M2" s="111" t="str">
        <f>Proyecto!K2</f>
        <v>Codigo: GC-F-015</v>
      </c>
      <c r="N2" s="142"/>
      <c r="O2" s="142"/>
      <c r="P2" s="112"/>
      <c r="R2" s="11"/>
      <c r="S2" s="11"/>
      <c r="T2" s="11"/>
      <c r="U2" s="15"/>
      <c r="AE2" s="16"/>
    </row>
    <row r="3" spans="2:31" s="12" customFormat="1" ht="23.25" customHeight="1" x14ac:dyDescent="0.2">
      <c r="B3" s="117"/>
      <c r="C3" s="118"/>
      <c r="D3" s="126" t="s">
        <v>127</v>
      </c>
      <c r="E3" s="127"/>
      <c r="F3" s="127"/>
      <c r="G3" s="127"/>
      <c r="H3" s="127"/>
      <c r="I3" s="127"/>
      <c r="J3" s="128"/>
      <c r="K3" s="113" t="s">
        <v>132</v>
      </c>
      <c r="L3" s="151"/>
      <c r="M3" s="143" t="str">
        <f>Proyecto!K3</f>
        <v>Fecha: 17 de septiembre de 2014</v>
      </c>
      <c r="N3" s="144"/>
      <c r="O3" s="144"/>
      <c r="P3" s="145"/>
      <c r="R3" s="11"/>
      <c r="S3" s="11"/>
      <c r="T3" s="11"/>
      <c r="U3" s="15"/>
      <c r="AE3" s="16"/>
    </row>
    <row r="4" spans="2:31" s="12" customFormat="1" ht="24" customHeight="1" x14ac:dyDescent="0.2">
      <c r="B4" s="117"/>
      <c r="C4" s="118"/>
      <c r="D4" s="126" t="s">
        <v>128</v>
      </c>
      <c r="E4" s="127"/>
      <c r="F4" s="127"/>
      <c r="G4" s="127"/>
      <c r="H4" s="127"/>
      <c r="I4" s="127"/>
      <c r="J4" s="128"/>
      <c r="K4" s="113" t="s">
        <v>129</v>
      </c>
      <c r="L4" s="151"/>
      <c r="M4" s="113" t="str">
        <f>Proyecto!K4</f>
        <v>Version 001</v>
      </c>
      <c r="N4" s="146"/>
      <c r="O4" s="146"/>
      <c r="P4" s="114"/>
      <c r="R4" s="11"/>
      <c r="U4" s="15"/>
      <c r="AE4" s="16"/>
    </row>
    <row r="5" spans="2:31" s="12" customFormat="1" ht="22.5" customHeight="1" thickBot="1" x14ac:dyDescent="0.25">
      <c r="B5" s="119"/>
      <c r="C5" s="120"/>
      <c r="D5" s="129" t="s">
        <v>130</v>
      </c>
      <c r="E5" s="130"/>
      <c r="F5" s="130"/>
      <c r="G5" s="130"/>
      <c r="H5" s="130"/>
      <c r="I5" s="130"/>
      <c r="J5" s="131"/>
      <c r="K5" s="115" t="s">
        <v>131</v>
      </c>
      <c r="L5" s="132"/>
      <c r="M5" s="147" t="s">
        <v>131</v>
      </c>
      <c r="N5" s="148"/>
      <c r="O5" s="148"/>
      <c r="P5" s="14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8" t="s">
        <v>0</v>
      </c>
      <c r="C7" s="108"/>
      <c r="D7" s="110" t="str">
        <f>Proyecto!$E$7</f>
        <v>Fortalecimiento del módulo de capacitación virtual (Moodle)</v>
      </c>
      <c r="E7" s="110"/>
      <c r="F7" s="110"/>
      <c r="G7" s="110"/>
      <c r="H7" s="110"/>
      <c r="I7" s="110"/>
      <c r="J7" s="110"/>
      <c r="K7" s="110"/>
      <c r="L7" s="110"/>
      <c r="M7" s="110"/>
      <c r="N7" s="110"/>
      <c r="O7" s="110"/>
      <c r="P7" s="110"/>
      <c r="AE7" s="1"/>
    </row>
    <row r="8" spans="2:31" ht="6.75" customHeight="1" x14ac:dyDescent="0.2">
      <c r="B8" s="8"/>
      <c r="C8" s="8"/>
      <c r="D8" s="9"/>
      <c r="E8" s="9"/>
      <c r="F8" s="9"/>
      <c r="G8" s="9"/>
      <c r="H8" s="9"/>
      <c r="I8" s="9"/>
      <c r="J8" s="9"/>
      <c r="K8" s="9"/>
      <c r="L8" s="9"/>
      <c r="M8" s="9"/>
      <c r="N8" s="9"/>
      <c r="O8" s="9"/>
      <c r="P8" s="9"/>
      <c r="AE8" s="1"/>
    </row>
    <row r="9" spans="2:31" ht="39.75" customHeight="1" x14ac:dyDescent="0.2">
      <c r="B9" s="139" t="s">
        <v>26</v>
      </c>
      <c r="C9" s="138"/>
      <c r="D9" s="134" t="s">
        <v>133</v>
      </c>
      <c r="E9" s="135"/>
      <c r="F9" s="135"/>
      <c r="G9" s="135"/>
      <c r="H9" s="135"/>
      <c r="I9" s="135"/>
      <c r="J9" s="135"/>
      <c r="K9" s="135"/>
      <c r="L9" s="135"/>
      <c r="M9" s="135"/>
      <c r="N9" s="135"/>
      <c r="O9" s="135"/>
      <c r="P9" s="136"/>
      <c r="AE9" s="1"/>
    </row>
    <row r="10" spans="2:31" customFormat="1" ht="7.5" customHeight="1" x14ac:dyDescent="0.2"/>
    <row r="11" spans="2:31" ht="39.75" customHeight="1" x14ac:dyDescent="0.2">
      <c r="B11" s="137" t="s">
        <v>27</v>
      </c>
      <c r="C11" s="138"/>
      <c r="D11" s="133" t="s">
        <v>146</v>
      </c>
      <c r="E11" s="133"/>
      <c r="F11" s="133"/>
      <c r="G11" s="133"/>
      <c r="H11" s="133"/>
      <c r="I11" s="133"/>
      <c r="J11" s="133"/>
      <c r="K11" s="133"/>
      <c r="L11" s="133"/>
      <c r="M11" s="133"/>
      <c r="N11" s="133"/>
      <c r="O11" s="133"/>
      <c r="P11" s="13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0" t="s">
        <v>107</v>
      </c>
      <c r="C13" s="140"/>
      <c r="D13" s="49" t="s">
        <v>1</v>
      </c>
      <c r="E13" s="133" t="s">
        <v>158</v>
      </c>
      <c r="F13" s="133"/>
      <c r="G13" s="133"/>
      <c r="H13" s="133"/>
      <c r="I13" s="133"/>
      <c r="J13" s="133"/>
      <c r="K13" s="133"/>
      <c r="L13" s="133"/>
      <c r="M13" s="133"/>
      <c r="N13" s="133"/>
      <c r="O13" s="133"/>
      <c r="P13" s="133"/>
      <c r="AE13" s="1"/>
    </row>
    <row r="14" spans="2:31" s="52" customFormat="1" ht="21" customHeight="1" x14ac:dyDescent="0.2">
      <c r="B14" s="141"/>
      <c r="C14" s="141"/>
      <c r="D14" s="50" t="s">
        <v>110</v>
      </c>
      <c r="E14" s="133"/>
      <c r="F14" s="133"/>
      <c r="G14" s="133"/>
      <c r="H14" s="133"/>
      <c r="I14" s="133"/>
      <c r="J14" s="133"/>
      <c r="K14" s="133"/>
      <c r="L14" s="133"/>
      <c r="M14" s="133"/>
      <c r="N14" s="133"/>
      <c r="O14" s="133"/>
      <c r="P14" s="133"/>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row r="16" spans="2:31" ht="22.5" customHeight="1" x14ac:dyDescent="0.2">
      <c r="B16" s="140" t="s">
        <v>107</v>
      </c>
      <c r="C16" s="140"/>
      <c r="D16" s="53" t="s">
        <v>1</v>
      </c>
      <c r="E16" s="133" t="s">
        <v>144</v>
      </c>
      <c r="F16" s="133"/>
      <c r="G16" s="133"/>
      <c r="H16" s="133"/>
      <c r="I16" s="133"/>
      <c r="J16" s="133"/>
      <c r="K16" s="133"/>
      <c r="L16" s="133"/>
      <c r="M16" s="133"/>
      <c r="N16" s="133"/>
      <c r="O16" s="133"/>
      <c r="P16" s="133"/>
      <c r="AE16" s="1"/>
    </row>
    <row r="17" spans="2:21" s="56" customFormat="1" ht="21" customHeight="1" x14ac:dyDescent="0.2">
      <c r="B17" s="141"/>
      <c r="C17" s="141"/>
      <c r="D17" s="54" t="s">
        <v>110</v>
      </c>
      <c r="E17" s="133"/>
      <c r="F17" s="133"/>
      <c r="G17" s="133"/>
      <c r="H17" s="133"/>
      <c r="I17" s="133"/>
      <c r="J17" s="133"/>
      <c r="K17" s="133"/>
      <c r="L17" s="133"/>
      <c r="M17" s="133"/>
      <c r="N17" s="133"/>
      <c r="O17" s="133"/>
      <c r="P17" s="133"/>
      <c r="R17" s="11"/>
      <c r="U17" s="11"/>
    </row>
    <row r="18" spans="2:21" s="56" customFormat="1" ht="5.25" customHeight="1" x14ac:dyDescent="0.2">
      <c r="B18" s="10"/>
      <c r="C18" s="10"/>
      <c r="D18" s="55"/>
      <c r="E18" s="55"/>
      <c r="F18" s="55"/>
      <c r="G18" s="55"/>
      <c r="H18" s="55"/>
      <c r="I18" s="55"/>
      <c r="J18" s="55"/>
      <c r="K18" s="55"/>
      <c r="L18" s="55"/>
      <c r="M18" s="55"/>
      <c r="N18" s="55"/>
      <c r="O18" s="55"/>
      <c r="P18" s="55"/>
      <c r="R18" s="11"/>
      <c r="U18" s="11"/>
    </row>
    <row r="19" spans="2:21" s="56" customFormat="1" ht="5.25" customHeight="1" x14ac:dyDescent="0.2">
      <c r="B19" s="10"/>
      <c r="C19" s="10"/>
      <c r="D19" s="55"/>
      <c r="E19" s="55"/>
      <c r="F19" s="55"/>
      <c r="G19" s="55"/>
      <c r="H19" s="55"/>
      <c r="I19" s="55"/>
      <c r="J19" s="55"/>
      <c r="K19" s="55"/>
      <c r="L19" s="55"/>
      <c r="M19" s="55"/>
      <c r="N19" s="55"/>
      <c r="O19" s="55"/>
      <c r="P19" s="55"/>
      <c r="R19" s="11"/>
      <c r="U19" s="11"/>
    </row>
    <row r="21" spans="2:21" ht="12.75" x14ac:dyDescent="0.2">
      <c r="D21" s="26"/>
    </row>
    <row r="22" spans="2:21" ht="12.75" x14ac:dyDescent="0.2">
      <c r="D22"/>
    </row>
    <row r="23" spans="2:21" ht="12.75" x14ac:dyDescent="0.2">
      <c r="D23" s="26"/>
    </row>
    <row r="24" spans="2:21" ht="12.75" x14ac:dyDescent="0.2">
      <c r="D24"/>
    </row>
    <row r="25" spans="2:21" ht="12.75" x14ac:dyDescent="0.2">
      <c r="D25" s="96"/>
    </row>
    <row r="26" spans="2:21" ht="12.75" x14ac:dyDescent="0.2">
      <c r="D26"/>
    </row>
    <row r="27" spans="2:21" ht="12.75" x14ac:dyDescent="0.2">
      <c r="D27" s="26"/>
    </row>
    <row r="28" spans="2:21" ht="12.75" x14ac:dyDescent="0.2">
      <c r="D28"/>
    </row>
    <row r="29" spans="2:21" ht="12.75" x14ac:dyDescent="0.2">
      <c r="D29" s="26"/>
    </row>
    <row r="30" spans="2:21" ht="12.75" x14ac:dyDescent="0.2">
      <c r="D30"/>
    </row>
    <row r="31" spans="2:21" ht="12.75" x14ac:dyDescent="0.2">
      <c r="D31" s="26"/>
    </row>
    <row r="32" spans="2:21" ht="12.75" x14ac:dyDescent="0.2">
      <c r="D32"/>
    </row>
    <row r="33" spans="4:4" ht="12.75" x14ac:dyDescent="0.2">
      <c r="D33" s="97"/>
    </row>
    <row r="34" spans="4:4" ht="12.75" x14ac:dyDescent="0.2">
      <c r="D34"/>
    </row>
    <row r="35" spans="4:4" ht="12.75" x14ac:dyDescent="0.2">
      <c r="D35" s="26"/>
    </row>
    <row r="36" spans="4:4" ht="12.75" x14ac:dyDescent="0.2">
      <c r="D36"/>
    </row>
    <row r="37" spans="4:4" ht="12.75" x14ac:dyDescent="0.2">
      <c r="D37" s="97"/>
    </row>
    <row r="38" spans="4:4" ht="12.75" x14ac:dyDescent="0.2">
      <c r="D38"/>
    </row>
    <row r="39" spans="4:4" ht="12.75" x14ac:dyDescent="0.2">
      <c r="D39" s="26"/>
    </row>
    <row r="40" spans="4:4" ht="12.75" x14ac:dyDescent="0.2">
      <c r="D40"/>
    </row>
    <row r="41" spans="4:4" ht="12.75" x14ac:dyDescent="0.2">
      <c r="D41" s="96"/>
    </row>
    <row r="42" spans="4:4" ht="12.75" x14ac:dyDescent="0.2">
      <c r="D42"/>
    </row>
    <row r="43" spans="4:4" ht="12.75" x14ac:dyDescent="0.2">
      <c r="D43" s="26"/>
    </row>
    <row r="44" spans="4:4" ht="12.75" x14ac:dyDescent="0.2">
      <c r="D44"/>
    </row>
    <row r="45" spans="4:4" ht="12.75" x14ac:dyDescent="0.2">
      <c r="D45" s="26"/>
    </row>
    <row r="46" spans="4:4" ht="12.75" x14ac:dyDescent="0.2">
      <c r="D46"/>
    </row>
    <row r="47" spans="4:4" ht="12.75" x14ac:dyDescent="0.2">
      <c r="D47" s="26"/>
    </row>
    <row r="48" spans="4:4" ht="12.75" x14ac:dyDescent="0.2">
      <c r="D48" s="98"/>
    </row>
    <row r="49" spans="4:4" ht="12.75" x14ac:dyDescent="0.2">
      <c r="D49" s="99"/>
    </row>
    <row r="50" spans="4:4" ht="12.75" x14ac:dyDescent="0.2">
      <c r="D50" s="99"/>
    </row>
    <row r="51" spans="4:4" ht="12.75" x14ac:dyDescent="0.2">
      <c r="D51" s="99"/>
    </row>
    <row r="52" spans="4:4" ht="12.75" x14ac:dyDescent="0.2">
      <c r="D52" s="99"/>
    </row>
    <row r="53" spans="4:4" ht="12.75" x14ac:dyDescent="0.2">
      <c r="D53"/>
    </row>
    <row r="54" spans="4:4" ht="12.75" x14ac:dyDescent="0.2">
      <c r="D54" s="96"/>
    </row>
    <row r="55" spans="4:4" ht="12.75" x14ac:dyDescent="0.2">
      <c r="D55"/>
    </row>
    <row r="56" spans="4:4" ht="12.75" x14ac:dyDescent="0.2">
      <c r="D56" s="26"/>
    </row>
    <row r="57" spans="4:4" ht="12.75" x14ac:dyDescent="0.2">
      <c r="D57"/>
    </row>
    <row r="58" spans="4:4" ht="12.75" x14ac:dyDescent="0.2">
      <c r="D58" s="97"/>
    </row>
    <row r="59" spans="4:4" ht="12.75" x14ac:dyDescent="0.2">
      <c r="D59"/>
    </row>
    <row r="60" spans="4:4" ht="12.75" x14ac:dyDescent="0.2">
      <c r="D60" s="97"/>
    </row>
    <row r="61" spans="4:4" ht="12.75" x14ac:dyDescent="0.2">
      <c r="D61"/>
    </row>
    <row r="62" spans="4:4" ht="12.75" x14ac:dyDescent="0.2">
      <c r="D62" s="26"/>
    </row>
    <row r="63" spans="4:4" ht="12.75" x14ac:dyDescent="0.2">
      <c r="D63"/>
    </row>
    <row r="64" spans="4:4" ht="12.75" x14ac:dyDescent="0.2">
      <c r="D64" s="97"/>
    </row>
    <row r="65" spans="4:4" ht="12.75" x14ac:dyDescent="0.2">
      <c r="D65"/>
    </row>
    <row r="66" spans="4:4" ht="17.25" x14ac:dyDescent="0.2">
      <c r="D66" s="100"/>
    </row>
    <row r="67" spans="4:4" ht="12.75" x14ac:dyDescent="0.2">
      <c r="D67" s="98"/>
    </row>
    <row r="68" spans="4:4" ht="12.75" x14ac:dyDescent="0.2">
      <c r="D68" s="101"/>
    </row>
    <row r="69" spans="4:4" ht="12.75" x14ac:dyDescent="0.2">
      <c r="D69" s="101"/>
    </row>
    <row r="70" spans="4:4" ht="12.75" x14ac:dyDescent="0.2">
      <c r="D70" s="101"/>
    </row>
    <row r="71" spans="4:4" ht="12.75" x14ac:dyDescent="0.2">
      <c r="D71" s="101"/>
    </row>
    <row r="72" spans="4:4" ht="12.75" x14ac:dyDescent="0.2">
      <c r="D72"/>
    </row>
    <row r="73" spans="4:4" ht="17.25" x14ac:dyDescent="0.2">
      <c r="D73" s="100"/>
    </row>
    <row r="74" spans="4:4" ht="12.75" x14ac:dyDescent="0.2">
      <c r="D74"/>
    </row>
    <row r="75" spans="4:4" ht="12.75" x14ac:dyDescent="0.2">
      <c r="D75" s="26"/>
    </row>
    <row r="76" spans="4:4" ht="12.75" x14ac:dyDescent="0.2">
      <c r="D76"/>
    </row>
    <row r="77" spans="4:4" ht="17.25" x14ac:dyDescent="0.2">
      <c r="D77" s="102"/>
    </row>
    <row r="78" spans="4:4" ht="12.75" x14ac:dyDescent="0.2">
      <c r="D78"/>
    </row>
    <row r="79" spans="4:4" ht="12.75" x14ac:dyDescent="0.2">
      <c r="D79" s="97"/>
    </row>
    <row r="80" spans="4:4" ht="12.75" x14ac:dyDescent="0.2">
      <c r="D80"/>
    </row>
    <row r="81" spans="4:4" ht="12.75" x14ac:dyDescent="0.2">
      <c r="D81" s="97"/>
    </row>
    <row r="82" spans="4:4" ht="12.75" x14ac:dyDescent="0.2">
      <c r="D82"/>
    </row>
    <row r="83" spans="4:4" ht="12.75" x14ac:dyDescent="0.2">
      <c r="D83" s="97"/>
    </row>
    <row r="84" spans="4:4" ht="12.75" x14ac:dyDescent="0.2">
      <c r="D84"/>
    </row>
    <row r="85" spans="4:4" ht="12.75" x14ac:dyDescent="0.2">
      <c r="D85" s="26"/>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0:U65478 W20:AC65478 G20:M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8" sqref="D1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1"/>
      <c r="C2" s="122"/>
      <c r="D2" s="155" t="s">
        <v>125</v>
      </c>
      <c r="E2" s="156"/>
      <c r="F2" s="156"/>
      <c r="G2" s="156"/>
      <c r="H2" s="157"/>
      <c r="I2" s="69" t="str">
        <f>Proyecto!K2</f>
        <v>Codigo: GC-F-015</v>
      </c>
      <c r="J2" s="24"/>
      <c r="K2" s="24"/>
      <c r="L2" s="24"/>
      <c r="M2" s="68"/>
      <c r="N2" s="68"/>
      <c r="T2" s="16"/>
    </row>
    <row r="3" spans="2:24" s="21" customFormat="1" ht="23.25" customHeight="1" thickBot="1" x14ac:dyDescent="0.25">
      <c r="B3" s="117"/>
      <c r="C3" s="118"/>
      <c r="D3" s="155" t="s">
        <v>127</v>
      </c>
      <c r="E3" s="156"/>
      <c r="F3" s="156"/>
      <c r="G3" s="156"/>
      <c r="H3" s="157"/>
      <c r="I3" s="70" t="str">
        <f>Proyecto!K3</f>
        <v>Fecha: 17 de septiembre de 2014</v>
      </c>
      <c r="J3" s="24"/>
      <c r="K3" s="24"/>
      <c r="L3" s="24"/>
      <c r="M3" s="68"/>
      <c r="N3" s="68"/>
      <c r="T3" s="16"/>
    </row>
    <row r="4" spans="2:24" s="21" customFormat="1" ht="24" customHeight="1" thickBot="1" x14ac:dyDescent="0.25">
      <c r="B4" s="117"/>
      <c r="C4" s="118"/>
      <c r="D4" s="155" t="s">
        <v>128</v>
      </c>
      <c r="E4" s="156"/>
      <c r="F4" s="156"/>
      <c r="G4" s="156"/>
      <c r="H4" s="157"/>
      <c r="I4" s="70" t="str">
        <f>Proyecto!K4</f>
        <v>Version 001</v>
      </c>
      <c r="J4" s="24"/>
      <c r="K4" s="24"/>
      <c r="L4" s="24"/>
      <c r="M4" s="68"/>
      <c r="N4" s="68"/>
      <c r="T4" s="16"/>
    </row>
    <row r="5" spans="2:24" s="21" customFormat="1" ht="22.5" customHeight="1" thickBot="1" x14ac:dyDescent="0.25">
      <c r="B5" s="119"/>
      <c r="C5" s="120"/>
      <c r="D5" s="158" t="s">
        <v>130</v>
      </c>
      <c r="E5" s="159"/>
      <c r="F5" s="159"/>
      <c r="G5" s="159"/>
      <c r="H5" s="160"/>
      <c r="I5" s="71" t="s">
        <v>131</v>
      </c>
      <c r="J5" s="24"/>
      <c r="K5" s="24"/>
      <c r="L5" s="24"/>
      <c r="M5" s="68"/>
      <c r="N5" s="68"/>
      <c r="T5" s="16"/>
    </row>
    <row r="6" spans="2:24" ht="5.25" customHeight="1" x14ac:dyDescent="0.2">
      <c r="B6" s="20"/>
      <c r="C6" s="20"/>
      <c r="D6" s="20"/>
      <c r="E6" s="20"/>
      <c r="F6" s="20"/>
      <c r="G6" s="48"/>
      <c r="H6" s="20"/>
      <c r="I6" s="20"/>
    </row>
    <row r="7" spans="2:24" ht="29.25" customHeight="1" x14ac:dyDescent="0.2">
      <c r="B7" s="108" t="s">
        <v>0</v>
      </c>
      <c r="C7" s="108"/>
      <c r="D7" s="110" t="str">
        <f>Proyecto!$E$7</f>
        <v>Fortalecimiento del módulo de capacitación virtual (Moodle)</v>
      </c>
      <c r="E7" s="110"/>
      <c r="F7" s="110"/>
      <c r="G7" s="110"/>
      <c r="H7" s="110"/>
      <c r="I7" s="110"/>
      <c r="X7" s="1"/>
    </row>
    <row r="8" spans="2:24" s="21" customFormat="1" ht="10.5" customHeight="1" x14ac:dyDescent="0.2">
      <c r="B8" s="10"/>
      <c r="C8" s="10"/>
      <c r="D8" s="6"/>
      <c r="E8" s="6"/>
      <c r="F8" s="6"/>
      <c r="G8" s="6"/>
      <c r="H8" s="6"/>
      <c r="I8" s="6"/>
      <c r="N8" s="24"/>
    </row>
    <row r="9" spans="2:24" ht="18.75" customHeight="1" x14ac:dyDescent="0.2">
      <c r="B9" s="154" t="s">
        <v>113</v>
      </c>
      <c r="C9" s="154"/>
      <c r="D9" s="154"/>
      <c r="E9" s="154"/>
      <c r="F9" s="154"/>
      <c r="G9" s="154"/>
      <c r="H9" s="154"/>
      <c r="I9" s="154"/>
      <c r="X9" s="1"/>
    </row>
    <row r="10" spans="2:24" ht="28.5" customHeight="1" x14ac:dyDescent="0.2">
      <c r="B10" s="152" t="s">
        <v>28</v>
      </c>
      <c r="C10" s="152"/>
      <c r="D10" s="153" t="s">
        <v>164</v>
      </c>
      <c r="E10" s="153"/>
      <c r="F10" s="153"/>
      <c r="G10" s="153"/>
      <c r="H10" s="153"/>
      <c r="I10" s="153"/>
      <c r="X10" s="1"/>
    </row>
    <row r="11" spans="2:24" ht="22.5" customHeight="1" x14ac:dyDescent="0.2">
      <c r="B11" s="152" t="s">
        <v>1</v>
      </c>
      <c r="C11" s="152"/>
      <c r="D11" s="152" t="s">
        <v>2</v>
      </c>
      <c r="E11" s="152"/>
      <c r="F11" s="34" t="s">
        <v>3</v>
      </c>
      <c r="G11" s="49" t="s">
        <v>111</v>
      </c>
      <c r="H11" s="49" t="s">
        <v>4</v>
      </c>
      <c r="I11" s="49" t="s">
        <v>112</v>
      </c>
      <c r="X11" s="1"/>
    </row>
    <row r="12" spans="2:24" ht="48" customHeight="1" x14ac:dyDescent="0.2">
      <c r="B12" s="153" t="s">
        <v>55</v>
      </c>
      <c r="C12" s="153"/>
      <c r="D12" s="153" t="s">
        <v>139</v>
      </c>
      <c r="E12" s="153"/>
      <c r="F12" s="94">
        <v>1</v>
      </c>
      <c r="G12" s="50" t="s">
        <v>121</v>
      </c>
      <c r="H12" s="50" t="s">
        <v>54</v>
      </c>
      <c r="I12" s="50" t="s">
        <v>163</v>
      </c>
      <c r="X12" s="1"/>
    </row>
    <row r="13" spans="2:24" ht="24.75" customHeight="1" x14ac:dyDescent="0.2">
      <c r="B13" s="152" t="s">
        <v>5</v>
      </c>
      <c r="C13" s="152"/>
      <c r="D13" s="153" t="s">
        <v>137</v>
      </c>
      <c r="E13" s="153"/>
      <c r="F13" s="153"/>
      <c r="G13" s="153"/>
      <c r="H13" s="153"/>
      <c r="I13" s="15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B19" sqref="B19"/>
    </sheetView>
  </sheetViews>
  <sheetFormatPr baseColWidth="10" defaultRowHeight="12" x14ac:dyDescent="0.2"/>
  <cols>
    <col min="1" max="1" width="2.42578125" style="1" customWidth="1"/>
    <col min="2" max="2" width="34.28515625" style="1" customWidth="1"/>
    <col min="3" max="3" width="39.42578125" style="1" customWidth="1"/>
    <col min="4" max="4" width="44.85546875" style="1" customWidth="1"/>
    <col min="5" max="5" width="12.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58" t="s">
        <v>125</v>
      </c>
      <c r="D2" s="159"/>
      <c r="E2" s="159"/>
      <c r="F2" s="160"/>
      <c r="G2" s="69" t="str">
        <f>Proyecto!K2</f>
        <v>Codigo: GC-F-015</v>
      </c>
      <c r="H2" s="11"/>
      <c r="I2" s="11"/>
      <c r="J2" s="15"/>
      <c r="T2" s="16"/>
    </row>
    <row r="3" spans="2:22" s="12" customFormat="1" ht="23.25" customHeight="1" thickBot="1" x14ac:dyDescent="0.25">
      <c r="B3" s="73"/>
      <c r="C3" s="158" t="s">
        <v>127</v>
      </c>
      <c r="D3" s="159"/>
      <c r="E3" s="159"/>
      <c r="F3" s="160"/>
      <c r="G3" s="70" t="str">
        <f>Proyecto!K3</f>
        <v>Fecha: 17 de septiembre de 2014</v>
      </c>
      <c r="H3" s="11"/>
      <c r="I3" s="11"/>
      <c r="J3" s="15"/>
      <c r="T3" s="16"/>
    </row>
    <row r="4" spans="2:22" s="12" customFormat="1" ht="24" customHeight="1" thickBot="1" x14ac:dyDescent="0.25">
      <c r="B4" s="73"/>
      <c r="C4" s="158" t="s">
        <v>128</v>
      </c>
      <c r="D4" s="159"/>
      <c r="E4" s="159"/>
      <c r="F4" s="160"/>
      <c r="G4" s="70" t="str">
        <f>Proyecto!K4</f>
        <v>Version 001</v>
      </c>
      <c r="J4" s="15"/>
      <c r="T4" s="16"/>
    </row>
    <row r="5" spans="2:22" s="12" customFormat="1" ht="22.5" customHeight="1" thickBot="1" x14ac:dyDescent="0.25">
      <c r="B5" s="74"/>
      <c r="C5" s="158" t="s">
        <v>130</v>
      </c>
      <c r="D5" s="159"/>
      <c r="E5" s="159"/>
      <c r="F5" s="160"/>
      <c r="G5" s="71" t="s">
        <v>131</v>
      </c>
      <c r="J5" s="11"/>
      <c r="T5" s="16"/>
    </row>
    <row r="6" spans="2:22" ht="5.25" customHeight="1" x14ac:dyDescent="0.2">
      <c r="B6" s="5"/>
      <c r="C6" s="20"/>
      <c r="D6" s="5"/>
      <c r="E6" s="5"/>
      <c r="F6" s="5"/>
      <c r="G6" s="5"/>
    </row>
    <row r="7" spans="2:22" ht="29.25" customHeight="1" x14ac:dyDescent="0.2">
      <c r="B7" s="39" t="s">
        <v>0</v>
      </c>
      <c r="C7" s="110" t="str">
        <f>Proyecto!$E$7</f>
        <v>Fortalecimiento del módulo de capacitación virtual (Moodle)</v>
      </c>
      <c r="D7" s="110"/>
      <c r="E7" s="110"/>
      <c r="F7" s="110"/>
      <c r="G7" s="110"/>
      <c r="V7" s="1"/>
    </row>
    <row r="9" spans="2:22" ht="18" customHeight="1" x14ac:dyDescent="0.2">
      <c r="B9" s="154" t="s">
        <v>44</v>
      </c>
      <c r="C9" s="154"/>
      <c r="D9" s="154"/>
      <c r="E9" s="154"/>
      <c r="F9" s="154"/>
      <c r="G9" s="154"/>
    </row>
    <row r="10" spans="2:22" customFormat="1" ht="15" customHeight="1" x14ac:dyDescent="0.2"/>
    <row r="11" spans="2:22" ht="20.25" customHeight="1" x14ac:dyDescent="0.2">
      <c r="B11" s="34" t="s">
        <v>76</v>
      </c>
      <c r="C11" s="34" t="s">
        <v>6</v>
      </c>
      <c r="D11" s="34" t="s">
        <v>14</v>
      </c>
      <c r="E11" s="34" t="s">
        <v>43</v>
      </c>
      <c r="F11" s="154" t="s">
        <v>15</v>
      </c>
      <c r="G11" s="154"/>
    </row>
    <row r="12" spans="2:22" ht="84" x14ac:dyDescent="0.2">
      <c r="B12" s="106" t="s">
        <v>61</v>
      </c>
      <c r="C12" s="106" t="s">
        <v>135</v>
      </c>
      <c r="D12" s="32" t="s">
        <v>64</v>
      </c>
      <c r="E12" s="107" t="s">
        <v>97</v>
      </c>
      <c r="F12" s="161"/>
      <c r="G12" s="161"/>
    </row>
    <row r="13" spans="2:22" ht="144" x14ac:dyDescent="0.2">
      <c r="B13" s="106" t="s">
        <v>62</v>
      </c>
      <c r="C13" s="106" t="s">
        <v>134</v>
      </c>
      <c r="D13" s="32" t="s">
        <v>65</v>
      </c>
      <c r="E13" s="107" t="s">
        <v>97</v>
      </c>
      <c r="F13" s="161"/>
      <c r="G13" s="161"/>
    </row>
    <row r="14" spans="2:22" ht="84" x14ac:dyDescent="0.2">
      <c r="B14" s="106" t="s">
        <v>63</v>
      </c>
      <c r="C14" s="106" t="s">
        <v>156</v>
      </c>
      <c r="D14" s="32" t="s">
        <v>66</v>
      </c>
      <c r="E14" s="107" t="s">
        <v>97</v>
      </c>
      <c r="F14" s="161"/>
      <c r="G14" s="161"/>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zoomScale="115" zoomScaleNormal="115" workbookViewId="0">
      <selection activeCell="C27" sqref="C27"/>
    </sheetView>
  </sheetViews>
  <sheetFormatPr baseColWidth="10" defaultRowHeight="12.75" x14ac:dyDescent="0.2"/>
  <cols>
    <col min="1" max="1" width="5" style="75" customWidth="1"/>
    <col min="2" max="2" width="37" style="75" customWidth="1"/>
    <col min="3" max="3" width="52.85546875" style="75" bestFit="1" customWidth="1"/>
    <col min="4" max="4" width="11.42578125" style="75"/>
    <col min="5" max="5" width="33" style="75" customWidth="1"/>
    <col min="6" max="6" width="20.71093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78"/>
      <c r="C2" s="173" t="s">
        <v>125</v>
      </c>
      <c r="D2" s="174"/>
      <c r="E2" s="174"/>
      <c r="F2" s="174"/>
      <c r="G2" s="167" t="str">
        <f>Proyecto!K2</f>
        <v>Codigo: GC-F-015</v>
      </c>
      <c r="H2" s="168"/>
    </row>
    <row r="3" spans="2:8" ht="19.5" customHeight="1" thickBot="1" x14ac:dyDescent="0.25">
      <c r="B3" s="80"/>
      <c r="C3" s="173" t="s">
        <v>127</v>
      </c>
      <c r="D3" s="174"/>
      <c r="E3" s="174"/>
      <c r="F3" s="174"/>
      <c r="G3" s="169" t="str">
        <f>Proyecto!K3</f>
        <v>Fecha: 17 de septiembre de 2014</v>
      </c>
      <c r="H3" s="170"/>
    </row>
    <row r="4" spans="2:8" ht="19.5" customHeight="1" thickBot="1" x14ac:dyDescent="0.25">
      <c r="B4" s="80"/>
      <c r="C4" s="173" t="s">
        <v>128</v>
      </c>
      <c r="D4" s="174"/>
      <c r="E4" s="174"/>
      <c r="F4" s="174"/>
      <c r="G4" s="171" t="str">
        <f>Proyecto!K4</f>
        <v>Version 001</v>
      </c>
      <c r="H4" s="172"/>
    </row>
    <row r="5" spans="2:8" ht="21.75" customHeight="1" thickBot="1" x14ac:dyDescent="0.25">
      <c r="B5" s="82"/>
      <c r="C5" s="173" t="s">
        <v>130</v>
      </c>
      <c r="D5" s="174"/>
      <c r="E5" s="174"/>
      <c r="F5" s="174"/>
      <c r="G5" s="169" t="s">
        <v>131</v>
      </c>
      <c r="H5" s="170"/>
    </row>
    <row r="6" spans="2:8" ht="21" customHeight="1" x14ac:dyDescent="0.2"/>
    <row r="7" spans="2:8" ht="22.5" customHeight="1" x14ac:dyDescent="0.2">
      <c r="B7" s="162" t="s">
        <v>78</v>
      </c>
      <c r="C7" s="163"/>
      <c r="D7" s="163"/>
      <c r="E7" s="163"/>
      <c r="F7" s="163"/>
      <c r="G7" s="163"/>
      <c r="H7" s="163"/>
    </row>
    <row r="8" spans="2:8" ht="45" customHeight="1" x14ac:dyDescent="0.2">
      <c r="B8" s="164"/>
      <c r="C8" s="164"/>
      <c r="D8" s="164"/>
      <c r="E8" s="164"/>
      <c r="F8" s="164"/>
      <c r="G8" s="164"/>
      <c r="H8" s="164"/>
    </row>
    <row r="9" spans="2:8" x14ac:dyDescent="0.2">
      <c r="B9" s="76"/>
    </row>
    <row r="11" spans="2:8" ht="22.5" customHeight="1" x14ac:dyDescent="0.2">
      <c r="B11" s="165" t="s">
        <v>75</v>
      </c>
      <c r="C11" s="166"/>
      <c r="E11" s="162" t="s">
        <v>77</v>
      </c>
      <c r="F11" s="163"/>
      <c r="G11" s="163"/>
      <c r="H11" s="163"/>
    </row>
    <row r="13" spans="2:8" ht="20.25" customHeight="1" x14ac:dyDescent="0.2">
      <c r="B13" s="40" t="s">
        <v>6</v>
      </c>
      <c r="C13" s="40" t="s">
        <v>76</v>
      </c>
      <c r="D13" s="77"/>
      <c r="E13" s="40" t="s">
        <v>6</v>
      </c>
      <c r="F13" s="40" t="s">
        <v>76</v>
      </c>
      <c r="G13" s="40" t="s">
        <v>74</v>
      </c>
      <c r="H13" s="40" t="s">
        <v>92</v>
      </c>
    </row>
    <row r="14" spans="2:8" s="234" customFormat="1" ht="21.95" customHeight="1" x14ac:dyDescent="0.2">
      <c r="B14" s="233" t="s">
        <v>169</v>
      </c>
      <c r="C14" s="233" t="s">
        <v>170</v>
      </c>
      <c r="E14" s="235" t="s">
        <v>172</v>
      </c>
      <c r="F14" s="237" t="s">
        <v>173</v>
      </c>
      <c r="G14" s="236"/>
      <c r="H14" s="236"/>
    </row>
    <row r="15" spans="2:8" s="234" customFormat="1" ht="21.95" customHeight="1" x14ac:dyDescent="0.2">
      <c r="B15" s="233" t="s">
        <v>167</v>
      </c>
      <c r="C15" s="233" t="s">
        <v>165</v>
      </c>
      <c r="E15" s="235"/>
      <c r="F15" s="236"/>
      <c r="G15" s="236"/>
      <c r="H15" s="236"/>
    </row>
    <row r="16" spans="2:8" s="234" customFormat="1" ht="21.95" customHeight="1" x14ac:dyDescent="0.2">
      <c r="B16" s="233" t="s">
        <v>171</v>
      </c>
      <c r="C16" s="233" t="s">
        <v>168</v>
      </c>
      <c r="E16" s="235" t="s">
        <v>138</v>
      </c>
      <c r="F16" s="236"/>
      <c r="G16" s="236"/>
      <c r="H16" s="236"/>
    </row>
    <row r="17" spans="2:8" s="234" customFormat="1" ht="21.95" customHeight="1" x14ac:dyDescent="0.2">
      <c r="B17" s="233" t="s">
        <v>166</v>
      </c>
      <c r="C17" s="233" t="s">
        <v>61</v>
      </c>
      <c r="E17" s="236"/>
      <c r="F17" s="236"/>
      <c r="G17" s="236"/>
      <c r="H17" s="23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abSelected="1" zoomScale="90" zoomScaleNormal="90" workbookViewId="0">
      <selection activeCell="C26" sqref="C2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8"/>
      <c r="C2" s="173" t="s">
        <v>125</v>
      </c>
      <c r="D2" s="174"/>
      <c r="E2" s="174"/>
      <c r="F2" s="174"/>
      <c r="G2" s="167" t="str">
        <f>Proyecto!K2</f>
        <v>Codigo: GC-F-015</v>
      </c>
      <c r="H2" s="175"/>
      <c r="I2" s="175"/>
      <c r="J2" s="175"/>
      <c r="K2" s="175"/>
      <c r="L2" s="168"/>
      <c r="U2" s="16"/>
    </row>
    <row r="3" spans="1:21" s="18" customFormat="1" ht="23.25" customHeight="1" thickBot="1" x14ac:dyDescent="0.25">
      <c r="B3" s="80"/>
      <c r="C3" s="173" t="s">
        <v>127</v>
      </c>
      <c r="D3" s="174"/>
      <c r="E3" s="174"/>
      <c r="F3" s="174"/>
      <c r="G3" s="169" t="str">
        <f>Proyecto!K3</f>
        <v>Fecha: 17 de septiembre de 2014</v>
      </c>
      <c r="H3" s="176"/>
      <c r="I3" s="176"/>
      <c r="J3" s="176"/>
      <c r="K3" s="176"/>
      <c r="L3" s="170"/>
      <c r="U3" s="16"/>
    </row>
    <row r="4" spans="1:21" s="18" customFormat="1" ht="24" customHeight="1" thickBot="1" x14ac:dyDescent="0.25">
      <c r="B4" s="80"/>
      <c r="C4" s="173" t="s">
        <v>128</v>
      </c>
      <c r="D4" s="174"/>
      <c r="E4" s="174"/>
      <c r="F4" s="174"/>
      <c r="G4" s="171" t="str">
        <f>Proyecto!K4</f>
        <v>Version 001</v>
      </c>
      <c r="H4" s="177"/>
      <c r="I4" s="177"/>
      <c r="J4" s="177"/>
      <c r="K4" s="177"/>
      <c r="L4" s="172"/>
      <c r="U4" s="16"/>
    </row>
    <row r="5" spans="1:21" s="18" customFormat="1" ht="22.5" customHeight="1" thickBot="1" x14ac:dyDescent="0.25">
      <c r="B5" s="82"/>
      <c r="C5" s="173" t="s">
        <v>130</v>
      </c>
      <c r="D5" s="174"/>
      <c r="E5" s="174"/>
      <c r="F5" s="174"/>
      <c r="G5" s="169" t="s">
        <v>131</v>
      </c>
      <c r="H5" s="176"/>
      <c r="I5" s="176"/>
      <c r="J5" s="176"/>
      <c r="K5" s="176"/>
      <c r="L5" s="170"/>
      <c r="U5" s="16"/>
    </row>
    <row r="6" spans="1:21" ht="5.25" customHeight="1" x14ac:dyDescent="0.2">
      <c r="A6" s="7" t="str">
        <f>Proyecto!$E$7</f>
        <v>Fortalecimiento del módulo de capacitación virtual (Moodle)</v>
      </c>
      <c r="B6" s="17"/>
      <c r="C6" s="17"/>
      <c r="D6" s="17"/>
      <c r="E6" s="17"/>
      <c r="F6" s="17"/>
    </row>
    <row r="7" spans="1:21" ht="29.25" customHeight="1" x14ac:dyDescent="0.2">
      <c r="B7" s="39" t="s">
        <v>0</v>
      </c>
      <c r="C7" s="110" t="str">
        <f>Proyecto!$E$7</f>
        <v>Fortalecimiento del módulo de capacitación virtual (Moodle)</v>
      </c>
      <c r="D7" s="110"/>
      <c r="E7" s="110"/>
      <c r="F7" s="110"/>
      <c r="U7" s="1"/>
    </row>
    <row r="8" spans="1:21" x14ac:dyDescent="0.2">
      <c r="B8" s="18"/>
    </row>
    <row r="10" spans="1:21" ht="18" customHeight="1" x14ac:dyDescent="0.2">
      <c r="B10" s="39" t="s">
        <v>89</v>
      </c>
      <c r="C10" s="23" t="s">
        <v>96</v>
      </c>
    </row>
    <row r="11" spans="1:21" ht="6" customHeight="1" x14ac:dyDescent="0.2"/>
    <row r="12" spans="1:21" ht="18" customHeight="1" x14ac:dyDescent="0.2">
      <c r="B12" s="39" t="s">
        <v>48</v>
      </c>
      <c r="C12" s="95"/>
    </row>
    <row r="13" spans="1:21" ht="6" customHeight="1" x14ac:dyDescent="0.2"/>
    <row r="14" spans="1:21" ht="18" customHeight="1" x14ac:dyDescent="0.2">
      <c r="B14" s="39" t="s">
        <v>49</v>
      </c>
      <c r="C14" s="23"/>
    </row>
    <row r="15" spans="1:21" ht="6" customHeight="1" x14ac:dyDescent="0.2"/>
    <row r="16" spans="1:21" ht="18" customHeight="1" x14ac:dyDescent="0.2">
      <c r="B16" s="39" t="s">
        <v>45</v>
      </c>
      <c r="C16" s="22">
        <f>86072000+9000000</f>
        <v>95072000</v>
      </c>
    </row>
    <row r="17" spans="2:3" ht="6" customHeight="1" x14ac:dyDescent="0.2"/>
    <row r="18" spans="2:3" ht="18" customHeight="1" x14ac:dyDescent="0.2">
      <c r="B18" s="39" t="s">
        <v>46</v>
      </c>
      <c r="C18" s="22">
        <v>100000000</v>
      </c>
    </row>
    <row r="19" spans="2:3" ht="6" customHeight="1" x14ac:dyDescent="0.2"/>
    <row r="20" spans="2:3" ht="18" customHeight="1" x14ac:dyDescent="0.2">
      <c r="B20" s="39" t="s">
        <v>47</v>
      </c>
      <c r="C20" s="22">
        <v>95072000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zoomScale="90" zoomScaleNormal="90" workbookViewId="0">
      <selection activeCell="H27" sqref="H2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87"/>
      <c r="C2" s="188"/>
      <c r="D2" s="178" t="s">
        <v>125</v>
      </c>
      <c r="E2" s="179"/>
      <c r="F2" s="179"/>
      <c r="G2" s="180"/>
      <c r="H2" s="79" t="str">
        <f>Proyecto!K2</f>
        <v>Codigo: GC-F-015</v>
      </c>
      <c r="P2" s="16"/>
    </row>
    <row r="3" spans="2:16" s="12" customFormat="1" ht="23.25" customHeight="1" thickBot="1" x14ac:dyDescent="0.25">
      <c r="B3" s="189"/>
      <c r="C3" s="190"/>
      <c r="D3" s="181" t="s">
        <v>127</v>
      </c>
      <c r="E3" s="182"/>
      <c r="F3" s="182"/>
      <c r="G3" s="183"/>
      <c r="H3" s="83" t="str">
        <f>Proyecto!K3</f>
        <v>Fecha: 17 de septiembre de 2014</v>
      </c>
      <c r="P3" s="16"/>
    </row>
    <row r="4" spans="2:16" s="12" customFormat="1" ht="24" customHeight="1" thickBot="1" x14ac:dyDescent="0.25">
      <c r="B4" s="189"/>
      <c r="C4" s="190"/>
      <c r="D4" s="184" t="s">
        <v>128</v>
      </c>
      <c r="E4" s="185"/>
      <c r="F4" s="185"/>
      <c r="G4" s="186"/>
      <c r="H4" s="81" t="str">
        <f>Proyecto!K4</f>
        <v>Version 001</v>
      </c>
      <c r="P4" s="16"/>
    </row>
    <row r="5" spans="2:16" s="12" customFormat="1" ht="22.5" customHeight="1" thickBot="1" x14ac:dyDescent="0.25">
      <c r="B5" s="191"/>
      <c r="C5" s="192"/>
      <c r="D5" s="181" t="s">
        <v>130</v>
      </c>
      <c r="E5" s="182"/>
      <c r="F5" s="182"/>
      <c r="G5" s="183"/>
      <c r="H5" s="83" t="s">
        <v>131</v>
      </c>
      <c r="P5" s="16"/>
    </row>
    <row r="6" spans="2:16" ht="5.25" customHeight="1" x14ac:dyDescent="0.2">
      <c r="B6" s="5"/>
      <c r="C6" s="5"/>
      <c r="D6" s="5"/>
      <c r="E6" s="5"/>
      <c r="F6" s="20"/>
      <c r="G6" s="5"/>
      <c r="H6" s="5"/>
    </row>
    <row r="7" spans="2:16" ht="29.25" customHeight="1" x14ac:dyDescent="0.2">
      <c r="B7" s="108" t="s">
        <v>0</v>
      </c>
      <c r="C7" s="108"/>
      <c r="D7" s="110" t="str">
        <f>Proyecto!$E$7</f>
        <v>Fortalecimiento del módulo de capacitación virtual (Moodle)</v>
      </c>
      <c r="E7" s="110"/>
      <c r="F7" s="110"/>
      <c r="G7" s="110"/>
      <c r="H7" s="110"/>
      <c r="P7" s="1"/>
    </row>
    <row r="8" spans="2:16" customFormat="1" ht="19.5" customHeight="1" x14ac:dyDescent="0.2"/>
    <row r="9" spans="2:16" ht="30" customHeight="1" x14ac:dyDescent="0.2">
      <c r="B9" s="193" t="s">
        <v>38</v>
      </c>
      <c r="C9" s="194"/>
      <c r="D9" s="194"/>
      <c r="E9" s="194"/>
      <c r="F9" s="194"/>
      <c r="G9" s="194"/>
      <c r="H9" s="194"/>
    </row>
    <row r="10" spans="2:16" ht="9.75" customHeight="1" x14ac:dyDescent="0.2">
      <c r="B10" s="190"/>
      <c r="C10" s="190"/>
      <c r="D10" s="190"/>
      <c r="E10" s="190"/>
      <c r="F10" s="190"/>
      <c r="G10" s="190"/>
      <c r="H10" s="190"/>
      <c r="P10" s="1"/>
    </row>
    <row r="11" spans="2:16" ht="25.5" customHeight="1" x14ac:dyDescent="0.2">
      <c r="B11" s="152" t="s">
        <v>6</v>
      </c>
      <c r="C11" s="152"/>
      <c r="D11" s="34" t="s">
        <v>7</v>
      </c>
      <c r="E11" s="36" t="s">
        <v>72</v>
      </c>
      <c r="F11" s="34" t="s">
        <v>11</v>
      </c>
      <c r="G11" s="34" t="s">
        <v>99</v>
      </c>
      <c r="H11" s="34" t="s">
        <v>8</v>
      </c>
      <c r="P11" s="1"/>
    </row>
    <row r="12" spans="2:16" ht="21.95" customHeight="1" x14ac:dyDescent="0.2">
      <c r="B12" s="238" t="s">
        <v>169</v>
      </c>
      <c r="C12" s="239"/>
      <c r="D12" s="233" t="s">
        <v>170</v>
      </c>
      <c r="E12" s="37">
        <v>2201000</v>
      </c>
      <c r="F12" s="37" t="s">
        <v>174</v>
      </c>
      <c r="G12" s="54" t="s">
        <v>97</v>
      </c>
      <c r="H12" s="31" t="s">
        <v>69</v>
      </c>
      <c r="P12" s="1"/>
    </row>
    <row r="13" spans="2:16" ht="21.95" customHeight="1" x14ac:dyDescent="0.2">
      <c r="B13" s="238" t="s">
        <v>167</v>
      </c>
      <c r="C13" s="239"/>
      <c r="D13" s="233" t="s">
        <v>165</v>
      </c>
      <c r="E13" s="37">
        <v>2201000</v>
      </c>
      <c r="F13" s="37" t="s">
        <v>175</v>
      </c>
      <c r="G13" s="31" t="s">
        <v>97</v>
      </c>
      <c r="H13" s="31" t="s">
        <v>69</v>
      </c>
      <c r="P13" s="1"/>
    </row>
    <row r="14" spans="2:16" ht="21.95" customHeight="1" x14ac:dyDescent="0.2">
      <c r="B14" s="238" t="s">
        <v>171</v>
      </c>
      <c r="C14" s="239"/>
      <c r="D14" s="233" t="s">
        <v>168</v>
      </c>
      <c r="E14" s="37">
        <v>2201000</v>
      </c>
      <c r="F14" s="37" t="s">
        <v>176</v>
      </c>
      <c r="G14" s="31" t="s">
        <v>97</v>
      </c>
      <c r="H14" s="31" t="s">
        <v>69</v>
      </c>
      <c r="P14" s="1"/>
    </row>
    <row r="15" spans="2:16" ht="21.95" customHeight="1" x14ac:dyDescent="0.2">
      <c r="B15" s="238" t="s">
        <v>166</v>
      </c>
      <c r="C15" s="239"/>
      <c r="D15" s="233" t="s">
        <v>61</v>
      </c>
      <c r="E15" s="37">
        <v>2201000</v>
      </c>
      <c r="F15" s="240" t="s">
        <v>177</v>
      </c>
      <c r="G15" s="31" t="s">
        <v>97</v>
      </c>
      <c r="H15" s="31" t="s">
        <v>69</v>
      </c>
      <c r="O15" s="2"/>
      <c r="P15" s="1"/>
    </row>
  </sheetData>
  <mergeCells count="14">
    <mergeCell ref="B7:C7"/>
    <mergeCell ref="D7:H7"/>
    <mergeCell ref="B9:H9"/>
    <mergeCell ref="B14:C14"/>
    <mergeCell ref="B11:C11"/>
    <mergeCell ref="B12:C12"/>
    <mergeCell ref="B10:H10"/>
    <mergeCell ref="B13:C13"/>
    <mergeCell ref="B15:C15"/>
    <mergeCell ref="D2:G2"/>
    <mergeCell ref="D3:G3"/>
    <mergeCell ref="D4:G4"/>
    <mergeCell ref="D5:G5"/>
    <mergeCell ref="B2:C5"/>
  </mergeCells>
  <conditionalFormatting sqref="D11:D12 D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3">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 ref="F13" r:id="rId2"/>
    <hyperlink ref="F14" r:id="rId3"/>
    <hyperlink ref="F15"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H12:H15</xm:sqref>
        </x14:dataValidation>
        <x14:dataValidation type="list" allowBlank="1" showInputMessage="1" showErrorMessage="1">
          <x14:formula1>
            <xm:f>'No tocar'!$I$5:$I$6</xm:f>
          </x14:formula1>
          <xm:sqref>G12:G15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2"/>
  <sheetViews>
    <sheetView showGridLines="0" topLeftCell="C3" zoomScale="110" zoomScaleNormal="110" workbookViewId="0">
      <selection activeCell="E28" sqref="E2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21.28515625" style="1" bestFit="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8"/>
      <c r="C2" s="173" t="s">
        <v>125</v>
      </c>
      <c r="D2" s="174"/>
      <c r="E2" s="174"/>
      <c r="F2" s="174"/>
      <c r="G2" s="85" t="str">
        <f>Proyecto!K2</f>
        <v>Codigo: GC-F-015</v>
      </c>
      <c r="H2" s="84"/>
      <c r="P2" s="16"/>
    </row>
    <row r="3" spans="2:16" s="12" customFormat="1" ht="23.25" customHeight="1" thickBot="1" x14ac:dyDescent="0.25">
      <c r="B3" s="80"/>
      <c r="C3" s="173" t="s">
        <v>127</v>
      </c>
      <c r="D3" s="174"/>
      <c r="E3" s="174"/>
      <c r="F3" s="174"/>
      <c r="G3" s="83" t="str">
        <f>Proyecto!K3</f>
        <v>Fecha: 17 de septiembre de 2014</v>
      </c>
      <c r="H3" s="84"/>
      <c r="P3" s="16"/>
    </row>
    <row r="4" spans="2:16" s="12" customFormat="1" ht="24" customHeight="1" thickBot="1" x14ac:dyDescent="0.25">
      <c r="B4" s="80"/>
      <c r="C4" s="173" t="s">
        <v>128</v>
      </c>
      <c r="D4" s="174"/>
      <c r="E4" s="174"/>
      <c r="F4" s="174"/>
      <c r="G4" s="83" t="str">
        <f>Proyecto!K4</f>
        <v>Version 001</v>
      </c>
      <c r="H4" s="84"/>
      <c r="P4" s="16"/>
    </row>
    <row r="5" spans="2:16" s="12" customFormat="1" ht="22.5" customHeight="1" thickBot="1" x14ac:dyDescent="0.25">
      <c r="B5" s="82"/>
      <c r="C5" s="173" t="s">
        <v>130</v>
      </c>
      <c r="D5" s="174"/>
      <c r="E5" s="174"/>
      <c r="F5" s="174"/>
      <c r="G5" s="86" t="s">
        <v>131</v>
      </c>
      <c r="H5" s="84"/>
      <c r="P5" s="16"/>
    </row>
    <row r="6" spans="2:16" ht="5.25" customHeight="1" x14ac:dyDescent="0.2">
      <c r="B6" s="5"/>
      <c r="C6" s="5"/>
      <c r="D6" s="20"/>
      <c r="E6" s="5"/>
      <c r="F6" s="5"/>
    </row>
    <row r="7" spans="2:16" ht="29.25" customHeight="1" x14ac:dyDescent="0.2">
      <c r="B7" s="39" t="s">
        <v>0</v>
      </c>
      <c r="C7" s="198" t="str">
        <f>Proyecto!$E$7</f>
        <v>Fortalecimiento del módulo de capacitación virtual (Moodle)</v>
      </c>
      <c r="D7" s="198"/>
      <c r="E7" s="198"/>
      <c r="F7" s="198"/>
      <c r="G7" s="28"/>
      <c r="P7" s="1"/>
    </row>
    <row r="8" spans="2:16" ht="6.75" customHeight="1" x14ac:dyDescent="0.2">
      <c r="B8" s="8"/>
      <c r="C8" s="9"/>
      <c r="D8" s="9"/>
      <c r="E8" s="9"/>
      <c r="F8" s="9"/>
      <c r="P8" s="1"/>
    </row>
    <row r="9" spans="2:16" x14ac:dyDescent="0.2">
      <c r="B9" s="118"/>
      <c r="C9" s="118"/>
    </row>
    <row r="10" spans="2:16" ht="20.25" customHeight="1" x14ac:dyDescent="0.2">
      <c r="B10" s="195" t="s">
        <v>16</v>
      </c>
      <c r="C10" s="196"/>
      <c r="D10" s="196"/>
      <c r="E10" s="196"/>
      <c r="F10" s="196"/>
      <c r="G10" s="197"/>
    </row>
    <row r="11" spans="2:16" customFormat="1" ht="15" customHeight="1" x14ac:dyDescent="0.2"/>
    <row r="12" spans="2:16" ht="24.75" customHeight="1" x14ac:dyDescent="0.2">
      <c r="B12" s="35" t="s">
        <v>90</v>
      </c>
      <c r="C12" s="38" t="s">
        <v>17</v>
      </c>
      <c r="D12" s="38" t="s">
        <v>18</v>
      </c>
      <c r="E12" s="38" t="s">
        <v>19</v>
      </c>
      <c r="F12" s="38" t="s">
        <v>20</v>
      </c>
      <c r="G12" s="38" t="s">
        <v>21</v>
      </c>
    </row>
    <row r="13" spans="2:16" ht="36.75" customHeight="1" x14ac:dyDescent="0.2">
      <c r="B13" s="33" t="s">
        <v>140</v>
      </c>
      <c r="C13" s="32" t="s">
        <v>106</v>
      </c>
      <c r="D13" s="32" t="s">
        <v>189</v>
      </c>
      <c r="E13" s="107" t="s">
        <v>117</v>
      </c>
      <c r="F13" s="106" t="s">
        <v>170</v>
      </c>
      <c r="G13" s="32" t="s">
        <v>192</v>
      </c>
    </row>
    <row r="14" spans="2:16" ht="21.95" customHeight="1" x14ac:dyDescent="0.2">
      <c r="B14" s="33" t="s">
        <v>142</v>
      </c>
      <c r="C14" s="32" t="s">
        <v>106</v>
      </c>
      <c r="D14" s="32" t="s">
        <v>190</v>
      </c>
      <c r="E14" s="32" t="s">
        <v>191</v>
      </c>
      <c r="F14" s="106" t="s">
        <v>170</v>
      </c>
      <c r="G14" s="32" t="s">
        <v>192</v>
      </c>
    </row>
    <row r="16" spans="2:16" ht="12.75" x14ac:dyDescent="0.2">
      <c r="C16" s="26"/>
    </row>
    <row r="17" spans="3:3" ht="12.75" x14ac:dyDescent="0.2">
      <c r="C17" s="26"/>
    </row>
    <row r="18" spans="3:3" ht="12.75" x14ac:dyDescent="0.2">
      <c r="C18" s="29"/>
    </row>
    <row r="19" spans="3:3" ht="12.75" x14ac:dyDescent="0.2">
      <c r="C19" s="29"/>
    </row>
    <row r="20" spans="3:3" ht="12.75" x14ac:dyDescent="0.2">
      <c r="C20" s="29"/>
    </row>
    <row r="21" spans="3:3" ht="12.75" x14ac:dyDescent="0.2">
      <c r="C21" s="29"/>
    </row>
    <row r="22" spans="3:3" ht="12.75" x14ac:dyDescent="0.2">
      <c r="C22" s="29"/>
    </row>
  </sheetData>
  <mergeCells count="7">
    <mergeCell ref="B10:G10"/>
    <mergeCell ref="B9:C9"/>
    <mergeCell ref="C7:F7"/>
    <mergeCell ref="C2:F2"/>
    <mergeCell ref="C3:F3"/>
    <mergeCell ref="C4:F4"/>
    <mergeCell ref="C5:F5"/>
  </mergeCells>
  <dataValidations count="1">
    <dataValidation type="whole" allowBlank="1" showInputMessage="1" showErrorMessage="1" sqref="E9 E15:E65500 G15:G65500 G11 G9 H9:N65500">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tocar'!$O$5:$O$11</xm:f>
          </x14:formula1>
          <xm:sqref>C13:C14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H30" sqref="H30"/>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32.42578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8"/>
      <c r="C2" s="173" t="s">
        <v>125</v>
      </c>
      <c r="D2" s="174"/>
      <c r="E2" s="174"/>
      <c r="F2" s="174"/>
      <c r="G2" s="167" t="str">
        <f>Proyecto!K2</f>
        <v>Codigo: GC-F-015</v>
      </c>
      <c r="H2" s="168"/>
      <c r="J2" s="11"/>
      <c r="K2" s="11"/>
      <c r="L2" s="11"/>
      <c r="M2" s="15"/>
      <c r="W2" s="16"/>
    </row>
    <row r="3" spans="2:23" s="12" customFormat="1" ht="23.25" customHeight="1" thickBot="1" x14ac:dyDescent="0.25">
      <c r="B3" s="80"/>
      <c r="C3" s="173" t="s">
        <v>127</v>
      </c>
      <c r="D3" s="174"/>
      <c r="E3" s="174"/>
      <c r="F3" s="174"/>
      <c r="G3" s="169" t="str">
        <f>Proyecto!K3</f>
        <v>Fecha: 17 de septiembre de 2014</v>
      </c>
      <c r="H3" s="170"/>
      <c r="J3" s="11"/>
      <c r="K3" s="11"/>
      <c r="L3" s="11"/>
      <c r="M3" s="15"/>
      <c r="W3" s="16"/>
    </row>
    <row r="4" spans="2:23" s="12" customFormat="1" ht="24" customHeight="1" thickBot="1" x14ac:dyDescent="0.25">
      <c r="B4" s="80"/>
      <c r="C4" s="173" t="s">
        <v>128</v>
      </c>
      <c r="D4" s="174"/>
      <c r="E4" s="174"/>
      <c r="F4" s="174"/>
      <c r="G4" s="171" t="str">
        <f>Proyecto!K4</f>
        <v>Version 001</v>
      </c>
      <c r="H4" s="172"/>
      <c r="J4" s="11"/>
      <c r="M4" s="15"/>
      <c r="W4" s="16"/>
    </row>
    <row r="5" spans="2:23" s="12" customFormat="1" ht="22.5" customHeight="1" thickBot="1" x14ac:dyDescent="0.25">
      <c r="B5" s="82"/>
      <c r="C5" s="173" t="s">
        <v>130</v>
      </c>
      <c r="D5" s="174"/>
      <c r="E5" s="174"/>
      <c r="F5" s="174"/>
      <c r="G5" s="169" t="s">
        <v>131</v>
      </c>
      <c r="H5" s="170"/>
      <c r="J5" s="11"/>
      <c r="M5" s="11"/>
      <c r="W5" s="16"/>
    </row>
    <row r="6" spans="2:23" ht="5.25" customHeight="1" x14ac:dyDescent="0.2">
      <c r="B6" s="5"/>
      <c r="C6" s="5"/>
      <c r="D6" s="5"/>
      <c r="E6" s="5"/>
      <c r="F6" s="5"/>
      <c r="G6" s="5"/>
      <c r="H6" s="5"/>
    </row>
    <row r="7" spans="2:23" ht="29.25" customHeight="1" x14ac:dyDescent="0.2">
      <c r="B7" s="42" t="s">
        <v>0</v>
      </c>
      <c r="C7" s="110" t="str">
        <f>Proyecto!$E$7</f>
        <v>Fortalecimiento del módulo de capacitación virtual (Moodle)</v>
      </c>
      <c r="D7" s="110"/>
      <c r="E7" s="110"/>
      <c r="F7" s="110"/>
      <c r="G7" s="110"/>
      <c r="H7" s="110"/>
      <c r="W7" s="1"/>
    </row>
    <row r="9" spans="2:23" ht="15" customHeight="1" x14ac:dyDescent="0.2">
      <c r="B9" s="154" t="s">
        <v>9</v>
      </c>
      <c r="C9" s="154"/>
      <c r="D9" s="154"/>
      <c r="E9" s="154"/>
      <c r="F9" s="154"/>
      <c r="G9" s="154"/>
      <c r="H9" s="154"/>
    </row>
    <row r="10" spans="2:23" customFormat="1" ht="15" customHeight="1" x14ac:dyDescent="0.2"/>
    <row r="11" spans="2:23" ht="33.75" customHeight="1" x14ac:dyDescent="0.2">
      <c r="B11" s="152" t="s">
        <v>91</v>
      </c>
      <c r="C11" s="152"/>
      <c r="D11" s="34" t="s">
        <v>29</v>
      </c>
      <c r="E11" s="34" t="s">
        <v>10</v>
      </c>
      <c r="F11" s="47" t="s">
        <v>12</v>
      </c>
      <c r="G11" s="34" t="s">
        <v>13</v>
      </c>
      <c r="H11" s="34" t="s">
        <v>124</v>
      </c>
    </row>
    <row r="12" spans="2:23" ht="53.25" customHeight="1" x14ac:dyDescent="0.2">
      <c r="B12" s="133" t="s">
        <v>178</v>
      </c>
      <c r="C12" s="133"/>
      <c r="D12" s="31" t="s">
        <v>185</v>
      </c>
      <c r="E12" s="30" t="s">
        <v>179</v>
      </c>
      <c r="F12" s="30" t="s">
        <v>182</v>
      </c>
      <c r="G12" s="41">
        <v>42231</v>
      </c>
      <c r="H12" s="30" t="s">
        <v>183</v>
      </c>
    </row>
    <row r="13" spans="2:23" ht="53.25" customHeight="1" x14ac:dyDescent="0.2">
      <c r="B13" s="133" t="s">
        <v>180</v>
      </c>
      <c r="C13" s="133"/>
      <c r="D13" s="31" t="s">
        <v>185</v>
      </c>
      <c r="E13" s="103" t="s">
        <v>179</v>
      </c>
      <c r="F13" s="30" t="s">
        <v>181</v>
      </c>
      <c r="G13" s="41">
        <v>42361</v>
      </c>
      <c r="H13" s="105" t="s">
        <v>184</v>
      </c>
    </row>
  </sheetData>
  <mergeCells count="13">
    <mergeCell ref="B9:H9"/>
    <mergeCell ref="B11:C11"/>
    <mergeCell ref="C7:H7"/>
    <mergeCell ref="C2:F2"/>
    <mergeCell ref="G2:H2"/>
    <mergeCell ref="C3:F3"/>
    <mergeCell ref="G3:H3"/>
    <mergeCell ref="C4:F4"/>
    <mergeCell ref="G4:H4"/>
    <mergeCell ref="C5:F5"/>
    <mergeCell ref="G5:H5"/>
    <mergeCell ref="B12:C12"/>
    <mergeCell ref="B13:C13"/>
  </mergeCells>
  <conditionalFormatting sqref="E12">
    <cfRule type="cellIs" dxfId="5" priority="13" stopIfTrue="1" operator="equal">
      <formula>"Alto"</formula>
    </cfRule>
    <cfRule type="cellIs" dxfId="4" priority="14" stopIfTrue="1" operator="equal">
      <formula>"Medio"</formula>
    </cfRule>
    <cfRule type="cellIs" dxfId="3" priority="15" stopIfTrue="1" operator="equal">
      <formula>"Bajo"</formula>
    </cfRule>
  </conditionalFormatting>
  <conditionalFormatting sqref="E13">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8:G8 F14:G65498 O8:U65498 I8:M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NV5X2DCNMZXR-706062453-2534</_dlc_DocId>
    <_dlc_DocIdUrl xmlns="0948c079-19c9-4a36-bb7d-d65ca794eba7">
      <Url>https://www.supersociedades.gov.co/nuestra_entidad/Planeacion/_layouts/15/DocIdRedir.aspx?ID=NV5X2DCNMZXR-706062453-2534</Url>
      <Description>NV5X2DCNMZXR-706062453-2534</Description>
    </_dlc_DocIdUrl>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C2BFC0-1765-4EFF-BECD-2D561EDBFA0D}"/>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B2A42262-A39A-4A2B-B41B-3EC5C379600C}"/>
</file>

<file path=customXml/itemProps5.xml><?xml version="1.0" encoding="utf-8"?>
<ds:datastoreItem xmlns:ds="http://schemas.openxmlformats.org/officeDocument/2006/customXml" ds:itemID="{B519F7DE-E5FE-4940-9748-94476B3F25EE}"/>
</file>

<file path=customXml/itemProps6.xml><?xml version="1.0" encoding="utf-8"?>
<ds:datastoreItem xmlns:ds="http://schemas.openxmlformats.org/officeDocument/2006/customXml" ds:itemID="{AE9B6984-FB41-4310-8678-D9A533B61B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2016-08-09T22:26:41Z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f00d574c-ad8a-4e5b-b338-8d6d665df934</vt:lpwstr>
  </property>
</Properties>
</file>